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bens\Desktop\Engenharia\RUBENS\AVANÇAR CIDADES\1 REVISAO 2910\"/>
    </mc:Choice>
  </mc:AlternateContent>
  <bookViews>
    <workbookView xWindow="240" yWindow="75" windowWidth="20115" windowHeight="7995" activeTab="3"/>
  </bookViews>
  <sheets>
    <sheet name="rua juvencio de camargo" sheetId="1" r:id="rId1"/>
    <sheet name="ALICE CARVALHO" sheetId="2" r:id="rId2"/>
    <sheet name="LEONOR PACHECO" sheetId="3" r:id="rId3"/>
    <sheet name="JOSÉ FERREIRA" sheetId="4" r:id="rId4"/>
  </sheets>
  <definedNames>
    <definedName name="_xlnm.Print_Area" localSheetId="0">'rua juvencio de camargo'!$A$1:$L$46</definedName>
  </definedNames>
  <calcPr calcId="152511" iterate="1" iterateCount="1" calcOnSave="0"/>
</workbook>
</file>

<file path=xl/calcChain.xml><?xml version="1.0" encoding="utf-8"?>
<calcChain xmlns="http://schemas.openxmlformats.org/spreadsheetml/2006/main">
  <c r="D29" i="4" l="1"/>
  <c r="E29" i="4" s="1"/>
  <c r="D28" i="4"/>
  <c r="E28" i="4" s="1"/>
  <c r="D27" i="4"/>
  <c r="I27" i="4" s="1"/>
  <c r="J27" i="4" s="1"/>
  <c r="D26" i="4"/>
  <c r="I26" i="4" s="1"/>
  <c r="J26" i="4" s="1"/>
  <c r="D25" i="4"/>
  <c r="E25" i="4" s="1"/>
  <c r="D24" i="4"/>
  <c r="I24" i="4" s="1"/>
  <c r="J24" i="4" s="1"/>
  <c r="D23" i="4"/>
  <c r="I23" i="4" s="1"/>
  <c r="J23" i="4" s="1"/>
  <c r="D22" i="4"/>
  <c r="I22" i="4" s="1"/>
  <c r="J22" i="4" s="1"/>
  <c r="D21" i="4"/>
  <c r="E21" i="4" s="1"/>
  <c r="D20" i="4"/>
  <c r="E20" i="4" s="1"/>
  <c r="D19" i="4"/>
  <c r="I19" i="4" s="1"/>
  <c r="J19" i="4" s="1"/>
  <c r="D18" i="4"/>
  <c r="I18" i="4" s="1"/>
  <c r="J18" i="4" s="1"/>
  <c r="D17" i="4"/>
  <c r="E17" i="4" s="1"/>
  <c r="D16" i="4"/>
  <c r="I16" i="4" s="1"/>
  <c r="J16" i="4" s="1"/>
  <c r="D15" i="4"/>
  <c r="E15" i="4" s="1"/>
  <c r="D14" i="4"/>
  <c r="I14" i="4" s="1"/>
  <c r="J14" i="4" s="1"/>
  <c r="D13" i="4"/>
  <c r="E13" i="4" s="1"/>
  <c r="D12" i="4"/>
  <c r="I12" i="4" s="1"/>
  <c r="J12" i="4" s="1"/>
  <c r="D11" i="4"/>
  <c r="I11" i="4" s="1"/>
  <c r="J11" i="4" s="1"/>
  <c r="L11" i="4" s="1"/>
  <c r="G41" i="3"/>
  <c r="D40" i="3"/>
  <c r="I40" i="3" s="1"/>
  <c r="J40" i="3" s="1"/>
  <c r="D39" i="3"/>
  <c r="I39" i="3" s="1"/>
  <c r="J39" i="3" s="1"/>
  <c r="D38" i="3"/>
  <c r="I38" i="3" s="1"/>
  <c r="J38" i="3" s="1"/>
  <c r="D37" i="3"/>
  <c r="E37" i="3" s="1"/>
  <c r="D36" i="3"/>
  <c r="I36" i="3" s="1"/>
  <c r="J36" i="3" s="1"/>
  <c r="D35" i="3"/>
  <c r="I35" i="3" s="1"/>
  <c r="J35" i="3" s="1"/>
  <c r="D34" i="3"/>
  <c r="I34" i="3" s="1"/>
  <c r="J34" i="3" s="1"/>
  <c r="D33" i="3"/>
  <c r="E33" i="3" s="1"/>
  <c r="D32" i="3"/>
  <c r="I32" i="3" s="1"/>
  <c r="J32" i="3" s="1"/>
  <c r="D31" i="3"/>
  <c r="I31" i="3" s="1"/>
  <c r="J31" i="3" s="1"/>
  <c r="D30" i="3"/>
  <c r="I30" i="3" s="1"/>
  <c r="J30" i="3" s="1"/>
  <c r="D29" i="3"/>
  <c r="E29" i="3" s="1"/>
  <c r="D28" i="3"/>
  <c r="I28" i="3" s="1"/>
  <c r="J28" i="3" s="1"/>
  <c r="D27" i="3"/>
  <c r="I27" i="3" s="1"/>
  <c r="J27" i="3" s="1"/>
  <c r="D26" i="3"/>
  <c r="I26" i="3" s="1"/>
  <c r="J26" i="3" s="1"/>
  <c r="D25" i="3"/>
  <c r="E25" i="3" s="1"/>
  <c r="D24" i="3"/>
  <c r="I24" i="3" s="1"/>
  <c r="J24" i="3" s="1"/>
  <c r="D23" i="3"/>
  <c r="I23" i="3" s="1"/>
  <c r="J23" i="3" s="1"/>
  <c r="D22" i="3"/>
  <c r="I22" i="3" s="1"/>
  <c r="J22" i="3" s="1"/>
  <c r="D21" i="3"/>
  <c r="E21" i="3" s="1"/>
  <c r="D20" i="3"/>
  <c r="I20" i="3" s="1"/>
  <c r="J20" i="3" s="1"/>
  <c r="D19" i="3"/>
  <c r="I19" i="3" s="1"/>
  <c r="J19" i="3" s="1"/>
  <c r="D18" i="3"/>
  <c r="I18" i="3" s="1"/>
  <c r="J18" i="3" s="1"/>
  <c r="D17" i="3"/>
  <c r="E17" i="3" s="1"/>
  <c r="D16" i="3"/>
  <c r="I16" i="3" s="1"/>
  <c r="J16" i="3" s="1"/>
  <c r="D15" i="3"/>
  <c r="I15" i="3" s="1"/>
  <c r="J15" i="3" s="1"/>
  <c r="D14" i="3"/>
  <c r="I14" i="3" s="1"/>
  <c r="J14" i="3" s="1"/>
  <c r="D13" i="3"/>
  <c r="E13" i="3" s="1"/>
  <c r="D12" i="3"/>
  <c r="I12" i="3" s="1"/>
  <c r="J12" i="3" s="1"/>
  <c r="D11" i="3"/>
  <c r="I11" i="3" s="1"/>
  <c r="J11" i="3" s="1"/>
  <c r="L11" i="3" s="1"/>
  <c r="L12" i="3" s="1"/>
  <c r="G45" i="2"/>
  <c r="I21" i="4" l="1"/>
  <c r="J21" i="4" s="1"/>
  <c r="E18" i="4"/>
  <c r="E26" i="4"/>
  <c r="E14" i="4"/>
  <c r="I25" i="4"/>
  <c r="J25" i="4" s="1"/>
  <c r="I17" i="4"/>
  <c r="J17" i="4" s="1"/>
  <c r="E22" i="4"/>
  <c r="I13" i="4"/>
  <c r="J13" i="4" s="1"/>
  <c r="I29" i="4"/>
  <c r="J29" i="4" s="1"/>
  <c r="L12" i="4"/>
  <c r="E16" i="4"/>
  <c r="E19" i="4"/>
  <c r="E23" i="4"/>
  <c r="E27" i="4"/>
  <c r="I28" i="4"/>
  <c r="J28" i="4" s="1"/>
  <c r="E12" i="4"/>
  <c r="E11" i="4"/>
  <c r="G11" i="4" s="1"/>
  <c r="I20" i="4"/>
  <c r="J20" i="4" s="1"/>
  <c r="I15" i="4"/>
  <c r="J15" i="4" s="1"/>
  <c r="E24" i="4"/>
  <c r="E19" i="3"/>
  <c r="E35" i="3"/>
  <c r="I29" i="3"/>
  <c r="J29" i="3" s="1"/>
  <c r="E11" i="3"/>
  <c r="G11" i="3" s="1"/>
  <c r="I13" i="3"/>
  <c r="J13" i="3" s="1"/>
  <c r="I25" i="3"/>
  <c r="J25" i="3" s="1"/>
  <c r="I37" i="3"/>
  <c r="J37" i="3" s="1"/>
  <c r="E31" i="3"/>
  <c r="I33" i="3"/>
  <c r="J33" i="3" s="1"/>
  <c r="E27" i="3"/>
  <c r="E23" i="3"/>
  <c r="E39" i="3"/>
  <c r="E15" i="3"/>
  <c r="I21" i="3"/>
  <c r="J21" i="3" s="1"/>
  <c r="I17" i="3"/>
  <c r="J17" i="3" s="1"/>
  <c r="L13" i="3"/>
  <c r="L14" i="3" s="1"/>
  <c r="L15" i="3" s="1"/>
  <c r="L16" i="3" s="1"/>
  <c r="L17" i="3" s="1"/>
  <c r="L18" i="3" s="1"/>
  <c r="L19" i="3" s="1"/>
  <c r="L20" i="3" s="1"/>
  <c r="L21" i="3" s="1"/>
  <c r="L22" i="3" s="1"/>
  <c r="L23" i="3" s="1"/>
  <c r="L24" i="3" s="1"/>
  <c r="L25" i="3" s="1"/>
  <c r="L26" i="3" s="1"/>
  <c r="L27" i="3" s="1"/>
  <c r="L28" i="3" s="1"/>
  <c r="L29" i="3" s="1"/>
  <c r="L30" i="3" s="1"/>
  <c r="L31" i="3" s="1"/>
  <c r="L32" i="3" s="1"/>
  <c r="E12" i="3"/>
  <c r="E16" i="3"/>
  <c r="E20" i="3"/>
  <c r="E24" i="3"/>
  <c r="E28" i="3"/>
  <c r="E32" i="3"/>
  <c r="E36" i="3"/>
  <c r="E40" i="3"/>
  <c r="E14" i="3"/>
  <c r="E18" i="3"/>
  <c r="E22" i="3"/>
  <c r="E26" i="3"/>
  <c r="E30" i="3"/>
  <c r="E34" i="3"/>
  <c r="E38" i="3"/>
  <c r="L13" i="4" l="1"/>
  <c r="L14" i="4" s="1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L29" i="4" s="1"/>
  <c r="L31" i="4" s="1"/>
  <c r="G12" i="4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L33" i="3"/>
  <c r="L34" i="3" s="1"/>
  <c r="L35" i="3" s="1"/>
  <c r="L36" i="3" s="1"/>
  <c r="L37" i="3" s="1"/>
  <c r="L38" i="3" s="1"/>
  <c r="L39" i="3" s="1"/>
  <c r="L40" i="3" s="1"/>
  <c r="L42" i="3" s="1"/>
  <c r="G12" i="3"/>
  <c r="G13" i="3" s="1"/>
  <c r="G14" i="3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D23" i="2" l="1"/>
  <c r="E23" i="2"/>
  <c r="I23" i="2"/>
  <c r="J23" i="2"/>
  <c r="L23" i="2"/>
  <c r="D24" i="2"/>
  <c r="I24" i="2" s="1"/>
  <c r="J24" i="2" s="1"/>
  <c r="E24" i="2"/>
  <c r="D25" i="2"/>
  <c r="E25" i="2"/>
  <c r="I25" i="2"/>
  <c r="J25" i="2" s="1"/>
  <c r="D26" i="2"/>
  <c r="E26" i="2" s="1"/>
  <c r="I26" i="2"/>
  <c r="J26" i="2"/>
  <c r="D27" i="2"/>
  <c r="E27" i="2"/>
  <c r="I27" i="2"/>
  <c r="J27" i="2"/>
  <c r="D28" i="2"/>
  <c r="I28" i="2" s="1"/>
  <c r="J28" i="2" s="1"/>
  <c r="E28" i="2"/>
  <c r="D29" i="2"/>
  <c r="E29" i="2"/>
  <c r="I29" i="2"/>
  <c r="J29" i="2" s="1"/>
  <c r="D30" i="2"/>
  <c r="E30" i="2" s="1"/>
  <c r="I30" i="2"/>
  <c r="J30" i="2"/>
  <c r="D31" i="2"/>
  <c r="E31" i="2"/>
  <c r="I31" i="2"/>
  <c r="J31" i="2"/>
  <c r="D32" i="2"/>
  <c r="I32" i="2" s="1"/>
  <c r="J32" i="2" s="1"/>
  <c r="E32" i="2"/>
  <c r="D33" i="2"/>
  <c r="E33" i="2"/>
  <c r="I33" i="2"/>
  <c r="J33" i="2" s="1"/>
  <c r="D34" i="2"/>
  <c r="E34" i="2" s="1"/>
  <c r="I34" i="2"/>
  <c r="J34" i="2"/>
  <c r="D35" i="2"/>
  <c r="E35" i="2"/>
  <c r="I35" i="2"/>
  <c r="J35" i="2"/>
  <c r="D36" i="2"/>
  <c r="I36" i="2" s="1"/>
  <c r="J36" i="2" s="1"/>
  <c r="E36" i="2"/>
  <c r="D37" i="2"/>
  <c r="E37" i="2"/>
  <c r="I37" i="2"/>
  <c r="J37" i="2" s="1"/>
  <c r="D38" i="2"/>
  <c r="E38" i="2" s="1"/>
  <c r="I38" i="2"/>
  <c r="J38" i="2"/>
  <c r="D39" i="2"/>
  <c r="E39" i="2"/>
  <c r="I39" i="2"/>
  <c r="J39" i="2"/>
  <c r="D40" i="2"/>
  <c r="I40" i="2" s="1"/>
  <c r="J40" i="2" s="1"/>
  <c r="E40" i="2"/>
  <c r="D41" i="2"/>
  <c r="E41" i="2"/>
  <c r="I41" i="2"/>
  <c r="J41" i="2" s="1"/>
  <c r="D42" i="2"/>
  <c r="E42" i="2" s="1"/>
  <c r="I42" i="2"/>
  <c r="J42" i="2"/>
  <c r="D43" i="2"/>
  <c r="E43" i="2"/>
  <c r="I43" i="2"/>
  <c r="J43" i="2"/>
  <c r="D44" i="2"/>
  <c r="I44" i="2" s="1"/>
  <c r="J44" i="2" s="1"/>
  <c r="E44" i="2"/>
  <c r="D22" i="2"/>
  <c r="I22" i="2" s="1"/>
  <c r="J22" i="2" s="1"/>
  <c r="D21" i="2"/>
  <c r="I21" i="2" s="1"/>
  <c r="J21" i="2" s="1"/>
  <c r="D20" i="2"/>
  <c r="I20" i="2" s="1"/>
  <c r="J20" i="2" s="1"/>
  <c r="D19" i="2"/>
  <c r="I19" i="2" s="1"/>
  <c r="J19" i="2" s="1"/>
  <c r="D18" i="2"/>
  <c r="I18" i="2" s="1"/>
  <c r="J18" i="2" s="1"/>
  <c r="D17" i="2"/>
  <c r="I17" i="2" s="1"/>
  <c r="J17" i="2" s="1"/>
  <c r="D16" i="2"/>
  <c r="I16" i="2" s="1"/>
  <c r="J16" i="2" s="1"/>
  <c r="D15" i="2"/>
  <c r="E15" i="2" s="1"/>
  <c r="D14" i="2"/>
  <c r="E14" i="2" s="1"/>
  <c r="D13" i="2"/>
  <c r="I13" i="2" s="1"/>
  <c r="J13" i="2" s="1"/>
  <c r="D12" i="2"/>
  <c r="I12" i="2" s="1"/>
  <c r="J12" i="2" s="1"/>
  <c r="D11" i="2"/>
  <c r="I11" i="2" s="1"/>
  <c r="J11" i="2" s="1"/>
  <c r="L11" i="2" s="1"/>
  <c r="L24" i="2" l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L42" i="2" s="1"/>
  <c r="L43" i="2" s="1"/>
  <c r="L44" i="2" s="1"/>
  <c r="E16" i="2"/>
  <c r="E20" i="2"/>
  <c r="L12" i="2"/>
  <c r="E12" i="2"/>
  <c r="L13" i="2"/>
  <c r="E11" i="2"/>
  <c r="G11" i="2" s="1"/>
  <c r="E19" i="2"/>
  <c r="I15" i="2"/>
  <c r="J15" i="2" s="1"/>
  <c r="E18" i="2"/>
  <c r="E22" i="2"/>
  <c r="E13" i="2"/>
  <c r="I14" i="2"/>
  <c r="J14" i="2" s="1"/>
  <c r="E17" i="2"/>
  <c r="E21" i="2"/>
  <c r="G35" i="1"/>
  <c r="G12" i="2" l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L14" i="2"/>
  <c r="L15" i="2" s="1"/>
  <c r="L16" i="2" s="1"/>
  <c r="L17" i="2" s="1"/>
  <c r="L18" i="2" s="1"/>
  <c r="L19" i="2" s="1"/>
  <c r="L20" i="2" s="1"/>
  <c r="L21" i="2" s="1"/>
  <c r="L22" i="2" s="1"/>
  <c r="L36" i="1"/>
  <c r="D24" i="1"/>
  <c r="E24" i="1" s="1"/>
  <c r="D25" i="1"/>
  <c r="I25" i="1" s="1"/>
  <c r="J25" i="1" s="1"/>
  <c r="E25" i="1"/>
  <c r="D26" i="1"/>
  <c r="E26" i="1"/>
  <c r="I26" i="1"/>
  <c r="J26" i="1" s="1"/>
  <c r="D27" i="1"/>
  <c r="E27" i="1"/>
  <c r="I27" i="1"/>
  <c r="J27" i="1" s="1"/>
  <c r="D28" i="1"/>
  <c r="E28" i="1" s="1"/>
  <c r="I28" i="1"/>
  <c r="J28" i="1"/>
  <c r="D29" i="1"/>
  <c r="I29" i="1" s="1"/>
  <c r="J29" i="1" s="1"/>
  <c r="E29" i="1"/>
  <c r="D30" i="1"/>
  <c r="E30" i="1"/>
  <c r="I30" i="1"/>
  <c r="J30" i="1" s="1"/>
  <c r="D31" i="1"/>
  <c r="E31" i="1"/>
  <c r="I31" i="1"/>
  <c r="J31" i="1"/>
  <c r="G23" i="2" l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L46" i="2"/>
  <c r="I24" i="1"/>
  <c r="J24" i="1" s="1"/>
  <c r="D14" i="1" l="1"/>
  <c r="I14" i="1" s="1"/>
  <c r="J14" i="1" s="1"/>
  <c r="D15" i="1"/>
  <c r="E15" i="1" s="1"/>
  <c r="I15" i="1"/>
  <c r="J15" i="1" s="1"/>
  <c r="D16" i="1"/>
  <c r="E16" i="1" s="1"/>
  <c r="D17" i="1"/>
  <c r="E17" i="1" s="1"/>
  <c r="D18" i="1"/>
  <c r="I18" i="1" s="1"/>
  <c r="J18" i="1" s="1"/>
  <c r="D19" i="1"/>
  <c r="I19" i="1" s="1"/>
  <c r="J19" i="1" s="1"/>
  <c r="D20" i="1"/>
  <c r="E20" i="1" s="1"/>
  <c r="D21" i="1"/>
  <c r="E21" i="1" s="1"/>
  <c r="D22" i="1"/>
  <c r="I22" i="1" s="1"/>
  <c r="J22" i="1" s="1"/>
  <c r="D23" i="1"/>
  <c r="E23" i="1"/>
  <c r="I23" i="1"/>
  <c r="J23" i="1" s="1"/>
  <c r="D32" i="1"/>
  <c r="E32" i="1" s="1"/>
  <c r="I32" i="1"/>
  <c r="J32" i="1" s="1"/>
  <c r="D33" i="1"/>
  <c r="E33" i="1" s="1"/>
  <c r="D34" i="1"/>
  <c r="I34" i="1" s="1"/>
  <c r="J34" i="1" s="1"/>
  <c r="I20" i="1" l="1"/>
  <c r="J20" i="1" s="1"/>
  <c r="I16" i="1"/>
  <c r="J16" i="1" s="1"/>
  <c r="E19" i="1"/>
  <c r="E34" i="1"/>
  <c r="E22" i="1"/>
  <c r="E18" i="1"/>
  <c r="E14" i="1"/>
  <c r="I33" i="1"/>
  <c r="J33" i="1" s="1"/>
  <c r="I21" i="1"/>
  <c r="J21" i="1" s="1"/>
  <c r="I17" i="1"/>
  <c r="J17" i="1" s="1"/>
  <c r="D12" i="1"/>
  <c r="I12" i="1" s="1"/>
  <c r="D13" i="1"/>
  <c r="I13" i="1" s="1"/>
  <c r="D11" i="1"/>
  <c r="I11" i="1" s="1"/>
  <c r="J13" i="1" l="1"/>
  <c r="J12" i="1"/>
  <c r="J11" i="1"/>
  <c r="L11" i="1" s="1"/>
  <c r="E13" i="1"/>
  <c r="E12" i="1"/>
  <c r="E11" i="1"/>
  <c r="G11" i="1" s="1"/>
  <c r="L12" i="1" l="1"/>
  <c r="L13" i="1" s="1"/>
  <c r="G12" i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l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L14" i="1"/>
  <c r="L15" i="1" s="1"/>
  <c r="L16" i="1" s="1"/>
  <c r="L17" i="1" s="1"/>
  <c r="L18" i="1" s="1"/>
  <c r="L19" i="1" s="1"/>
  <c r="L20" i="1" s="1"/>
  <c r="L21" i="1" s="1"/>
  <c r="L22" i="1" s="1"/>
  <c r="L23" i="1" s="1"/>
  <c r="L32" i="1" l="1"/>
  <c r="L33" i="1" s="1"/>
  <c r="L34" i="1" s="1"/>
  <c r="L24" i="1"/>
  <c r="L25" i="1" s="1"/>
  <c r="L26" i="1" s="1"/>
  <c r="L27" i="1" s="1"/>
  <c r="L28" i="1" s="1"/>
  <c r="L29" i="1" s="1"/>
  <c r="L30" i="1" s="1"/>
  <c r="L31" i="1" s="1"/>
</calcChain>
</file>

<file path=xl/sharedStrings.xml><?xml version="1.0" encoding="utf-8"?>
<sst xmlns="http://schemas.openxmlformats.org/spreadsheetml/2006/main" count="417" uniqueCount="62">
  <si>
    <t>OBRA</t>
  </si>
  <si>
    <t>DATA</t>
  </si>
  <si>
    <t>PLANILHA DE CALCULO DE SEÇÕES</t>
  </si>
  <si>
    <t>ESCAVAÇÃO</t>
  </si>
  <si>
    <t>ESTACA</t>
  </si>
  <si>
    <t>ÁREA</t>
  </si>
  <si>
    <t>VOLUME</t>
  </si>
  <si>
    <t>ACUMULADO</t>
  </si>
  <si>
    <t>TOTAL ESCAVAÇÃO</t>
  </si>
  <si>
    <t>REVISÃO</t>
  </si>
  <si>
    <t>SEMI-DIST</t>
  </si>
  <si>
    <t>LARG. TOTAL</t>
  </si>
  <si>
    <t>Uni</t>
  </si>
  <si>
    <t>m3</t>
  </si>
  <si>
    <t>TOTAL ATERRO (% empolamento 30%)</t>
  </si>
  <si>
    <t>E-20</t>
  </si>
  <si>
    <t>E-0PP</t>
  </si>
  <si>
    <t>E-40</t>
  </si>
  <si>
    <t>E-60</t>
  </si>
  <si>
    <t>E-80</t>
  </si>
  <si>
    <t>E-100</t>
  </si>
  <si>
    <t>E-120</t>
  </si>
  <si>
    <t>E-140</t>
  </si>
  <si>
    <t>E-160</t>
  </si>
  <si>
    <t>E-180</t>
  </si>
  <si>
    <t>E-200</t>
  </si>
  <si>
    <t>E-220</t>
  </si>
  <si>
    <t>E-240</t>
  </si>
  <si>
    <t>E-260</t>
  </si>
  <si>
    <t>E-280</t>
  </si>
  <si>
    <t>E-300</t>
  </si>
  <si>
    <t>PREFEITURA MUNICIPAL DE CONTENDA</t>
  </si>
  <si>
    <t>E-320</t>
  </si>
  <si>
    <t>E-340</t>
  </si>
  <si>
    <t>E-360</t>
  </si>
  <si>
    <t>E-380</t>
  </si>
  <si>
    <t>E-400</t>
  </si>
  <si>
    <t>E-420</t>
  </si>
  <si>
    <t>E-440</t>
  </si>
  <si>
    <t>E-460</t>
  </si>
  <si>
    <t>Rua JUVENCIO DE CAMARGO E SOUZA</t>
  </si>
  <si>
    <t>m4</t>
  </si>
  <si>
    <t>m5</t>
  </si>
  <si>
    <t>m6</t>
  </si>
  <si>
    <t>m7</t>
  </si>
  <si>
    <t>m8</t>
  </si>
  <si>
    <t>m9</t>
  </si>
  <si>
    <t>m10</t>
  </si>
  <si>
    <t>m11</t>
  </si>
  <si>
    <t>Rua ALICE CARVALHO DA ROCHA PINTO</t>
  </si>
  <si>
    <t>E-480</t>
  </si>
  <si>
    <t>E-500</t>
  </si>
  <si>
    <t>E-520</t>
  </si>
  <si>
    <t>E-540</t>
  </si>
  <si>
    <t>E-560</t>
  </si>
  <si>
    <t>E-580</t>
  </si>
  <si>
    <t>E-600</t>
  </si>
  <si>
    <t>E-620</t>
  </si>
  <si>
    <t>E-640</t>
  </si>
  <si>
    <t>E-648</t>
  </si>
  <si>
    <t>E-565</t>
  </si>
  <si>
    <t>Rua LEONOR PACHECO DOS ANJOS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</si>
</sst>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1" fontId="2" fillId="0" borderId="0" xfId="0" applyNumberFormat="1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2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5" fillId="0" borderId="7" xfId="0" applyNumberFormat="1" applyFont="1" applyFill="1" applyBorder="1" applyAlignment="1" applyProtection="1">
      <alignment vertical="center"/>
      <protection locked="0"/>
    </xf>
    <xf numFmtId="1" fontId="3" fillId="0" borderId="3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172289</xdr:colOff>
      <xdr:row>6</xdr:row>
      <xdr:rowOff>46084</xdr:rowOff>
    </xdr:from>
    <xdr:ext cx="1220602" cy="33175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/>
            <xdr:cNvSpPr txBox="1"/>
          </xdr:nvSpPr>
          <xdr:spPr>
            <a:xfrm>
              <a:off x="2201114" y="2103484"/>
              <a:ext cx="1220602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pt-BR" sz="1100" b="0" i="1">
                      <a:latin typeface="Cambria Math"/>
                    </a:rPr>
                    <m:t>𝑉𝑚</m:t>
                  </m:r>
                  <m:r>
                    <a:rPr lang="pt-BR" sz="1100" b="0" i="1">
                      <a:latin typeface="Cambria Math"/>
                    </a:rPr>
                    <m:t>=</m:t>
                  </m:r>
                  <m:f>
                    <m:fPr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pt-BR" sz="1100" b="0" i="1">
                          <a:latin typeface="Cambria Math"/>
                        </a:rPr>
                        <m:t>𝐿</m:t>
                      </m:r>
                    </m:num>
                    <m:den>
                      <m:r>
                        <a:rPr lang="pt-BR" sz="1100" b="0" i="1">
                          <a:latin typeface="Cambria Math"/>
                        </a:rPr>
                        <m:t>2</m:t>
                      </m:r>
                    </m:den>
                  </m:f>
                </m:oMath>
              </a14:m>
              <a:r>
                <a:rPr lang="pt-BR" sz="1100"/>
                <a:t>.(A¹ + A²)</a:t>
              </a:r>
            </a:p>
          </xdr:txBody>
        </xdr:sp>
      </mc:Choice>
      <mc:Fallback xmlns="">
        <xdr:sp macro="" textlink="">
          <xdr:nvSpPr>
            <xdr:cNvPr id="3" name="CaixaDeTexto 2"/>
            <xdr:cNvSpPr txBox="1"/>
          </xdr:nvSpPr>
          <xdr:spPr>
            <a:xfrm>
              <a:off x="2201114" y="2103484"/>
              <a:ext cx="1220602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 b="0" i="0">
                  <a:latin typeface="Cambria Math"/>
                </a:rPr>
                <a:t>𝑉𝑚=𝐿/2</a:t>
              </a:r>
              <a:r>
                <a:rPr lang="pt-BR" sz="1100"/>
                <a:t>.(A¹ + A²)</a:t>
              </a:r>
            </a:p>
          </xdr:txBody>
        </xdr:sp>
      </mc:Fallback>
    </mc:AlternateContent>
    <xdr:clientData/>
  </xdr:oneCellAnchor>
  <xdr:oneCellAnchor>
    <xdr:from>
      <xdr:col>7</xdr:col>
      <xdr:colOff>572339</xdr:colOff>
      <xdr:row>6</xdr:row>
      <xdr:rowOff>36559</xdr:rowOff>
    </xdr:from>
    <xdr:ext cx="1430711" cy="33175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aixaDeTexto 3"/>
            <xdr:cNvSpPr txBox="1"/>
          </xdr:nvSpPr>
          <xdr:spPr>
            <a:xfrm>
              <a:off x="1181659" y="2088636"/>
              <a:ext cx="1430711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pt-BR" sz="1100" b="0" i="1">
                      <a:latin typeface="Cambria Math"/>
                    </a:rPr>
                    <m:t>𝑉𝑚</m:t>
                  </m:r>
                  <m:r>
                    <a:rPr lang="pt-BR" sz="1100" b="0" i="1">
                      <a:latin typeface="Cambria Math"/>
                    </a:rPr>
                    <m:t>=</m:t>
                  </m:r>
                  <m:f>
                    <m:fPr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pt-BR" sz="1100" b="0" i="1">
                          <a:latin typeface="Cambria Math"/>
                        </a:rPr>
                        <m:t>𝐿</m:t>
                      </m:r>
                    </m:num>
                    <m:den>
                      <m:r>
                        <a:rPr lang="pt-BR" sz="1100" b="0" i="1">
                          <a:latin typeface="Cambria Math"/>
                        </a:rPr>
                        <m:t>2</m:t>
                      </m:r>
                    </m:den>
                  </m:f>
                </m:oMath>
              </a14:m>
              <a:r>
                <a:rPr lang="pt-BR" sz="1100"/>
                <a:t>.(A¹ + A²) .1,3</a:t>
              </a:r>
            </a:p>
          </xdr:txBody>
        </xdr:sp>
      </mc:Choice>
      <mc:Fallback xmlns="">
        <xdr:sp macro="" textlink="">
          <xdr:nvSpPr>
            <xdr:cNvPr id="4" name="CaixaDeTexto 3"/>
            <xdr:cNvSpPr txBox="1"/>
          </xdr:nvSpPr>
          <xdr:spPr>
            <a:xfrm>
              <a:off x="1181659" y="2088636"/>
              <a:ext cx="1430711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 b="0" i="0">
                  <a:latin typeface="Cambria Math"/>
                </a:rPr>
                <a:t>𝑉𝑚=𝐿/2</a:t>
              </a:r>
              <a:r>
                <a:rPr lang="pt-BR" sz="1100"/>
                <a:t>.(A¹ + A²) .1,3</a:t>
              </a:r>
            </a:p>
          </xdr:txBody>
        </xdr:sp>
      </mc:Fallback>
    </mc:AlternateContent>
    <xdr:clientData/>
  </xdr:oneCellAnchor>
  <xdr:twoCellAnchor>
    <xdr:from>
      <xdr:col>0</xdr:col>
      <xdr:colOff>289890</xdr:colOff>
      <xdr:row>0</xdr:row>
      <xdr:rowOff>173935</xdr:rowOff>
    </xdr:from>
    <xdr:to>
      <xdr:col>1</xdr:col>
      <xdr:colOff>496956</xdr:colOff>
      <xdr:row>0</xdr:row>
      <xdr:rowOff>990026</xdr:rowOff>
    </xdr:to>
    <xdr:pic>
      <xdr:nvPicPr>
        <xdr:cNvPr id="5" name="Imagem 4" descr="1469624360457_Brasã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890" y="173935"/>
          <a:ext cx="819979" cy="816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172289</xdr:colOff>
      <xdr:row>6</xdr:row>
      <xdr:rowOff>46084</xdr:rowOff>
    </xdr:from>
    <xdr:ext cx="1220602" cy="33175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CaixaDeTexto 1"/>
            <xdr:cNvSpPr txBox="1"/>
          </xdr:nvSpPr>
          <xdr:spPr>
            <a:xfrm>
              <a:off x="2201114" y="2103484"/>
              <a:ext cx="1220602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pt-BR" sz="1100" b="0" i="1">
                      <a:latin typeface="Cambria Math"/>
                    </a:rPr>
                    <m:t>𝑉𝑚</m:t>
                  </m:r>
                  <m:r>
                    <a:rPr lang="pt-BR" sz="1100" b="0" i="1">
                      <a:latin typeface="Cambria Math"/>
                    </a:rPr>
                    <m:t>=</m:t>
                  </m:r>
                  <m:f>
                    <m:fPr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pt-BR" sz="1100" b="0" i="1">
                          <a:latin typeface="Cambria Math"/>
                        </a:rPr>
                        <m:t>𝐿</m:t>
                      </m:r>
                    </m:num>
                    <m:den>
                      <m:r>
                        <a:rPr lang="pt-BR" sz="1100" b="0" i="1">
                          <a:latin typeface="Cambria Math"/>
                        </a:rPr>
                        <m:t>2</m:t>
                      </m:r>
                    </m:den>
                  </m:f>
                </m:oMath>
              </a14:m>
              <a:r>
                <a:rPr lang="pt-BR" sz="1100"/>
                <a:t>.(A¹ + A²)</a:t>
              </a:r>
            </a:p>
          </xdr:txBody>
        </xdr:sp>
      </mc:Choice>
      <mc:Fallback>
        <xdr:sp macro="" textlink="">
          <xdr:nvSpPr>
            <xdr:cNvPr id="2" name="CaixaDeTexto 1"/>
            <xdr:cNvSpPr txBox="1"/>
          </xdr:nvSpPr>
          <xdr:spPr>
            <a:xfrm>
              <a:off x="2201114" y="2103484"/>
              <a:ext cx="1220602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 b="0" i="0">
                  <a:latin typeface="Cambria Math"/>
                </a:rPr>
                <a:t>𝑉𝑚=𝐿</a:t>
              </a:r>
              <a:r>
                <a:rPr lang="pt-BR" sz="1100" b="0" i="0">
                  <a:latin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/>
                </a:rPr>
                <a:t>2</a:t>
              </a:r>
              <a:r>
                <a:rPr lang="pt-BR" sz="1100"/>
                <a:t>.(A¹ + A²)</a:t>
              </a:r>
            </a:p>
          </xdr:txBody>
        </xdr:sp>
      </mc:Fallback>
    </mc:AlternateContent>
    <xdr:clientData/>
  </xdr:oneCellAnchor>
  <xdr:oneCellAnchor>
    <xdr:from>
      <xdr:col>7</xdr:col>
      <xdr:colOff>572339</xdr:colOff>
      <xdr:row>6</xdr:row>
      <xdr:rowOff>36559</xdr:rowOff>
    </xdr:from>
    <xdr:ext cx="1430711" cy="33175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CaixaDeTexto 2"/>
            <xdr:cNvSpPr txBox="1"/>
          </xdr:nvSpPr>
          <xdr:spPr>
            <a:xfrm>
              <a:off x="5010989" y="2093959"/>
              <a:ext cx="1430711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pt-BR" sz="1100" b="0" i="1">
                      <a:latin typeface="Cambria Math"/>
                    </a:rPr>
                    <m:t>𝑉𝑚</m:t>
                  </m:r>
                  <m:r>
                    <a:rPr lang="pt-BR" sz="1100" b="0" i="1">
                      <a:latin typeface="Cambria Math"/>
                    </a:rPr>
                    <m:t>=</m:t>
                  </m:r>
                  <m:f>
                    <m:fPr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pt-BR" sz="1100" b="0" i="1">
                          <a:latin typeface="Cambria Math"/>
                        </a:rPr>
                        <m:t>𝐿</m:t>
                      </m:r>
                    </m:num>
                    <m:den>
                      <m:r>
                        <a:rPr lang="pt-BR" sz="1100" b="0" i="1">
                          <a:latin typeface="Cambria Math"/>
                        </a:rPr>
                        <m:t>2</m:t>
                      </m:r>
                    </m:den>
                  </m:f>
                </m:oMath>
              </a14:m>
              <a:r>
                <a:rPr lang="pt-BR" sz="1100"/>
                <a:t>.(A¹ + A²) .1,3</a:t>
              </a:r>
            </a:p>
          </xdr:txBody>
        </xdr:sp>
      </mc:Choice>
      <mc:Fallback>
        <xdr:sp macro="" textlink="">
          <xdr:nvSpPr>
            <xdr:cNvPr id="3" name="CaixaDeTexto 2"/>
            <xdr:cNvSpPr txBox="1"/>
          </xdr:nvSpPr>
          <xdr:spPr>
            <a:xfrm>
              <a:off x="5010989" y="2093959"/>
              <a:ext cx="1430711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 b="0" i="0">
                  <a:latin typeface="Cambria Math"/>
                </a:rPr>
                <a:t>𝑉𝑚=𝐿</a:t>
              </a:r>
              <a:r>
                <a:rPr lang="pt-BR" sz="1100" b="0" i="0">
                  <a:latin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/>
                </a:rPr>
                <a:t>2</a:t>
              </a:r>
              <a:r>
                <a:rPr lang="pt-BR" sz="1100"/>
                <a:t>.(A¹ + A²) .1,3</a:t>
              </a:r>
            </a:p>
          </xdr:txBody>
        </xdr:sp>
      </mc:Fallback>
    </mc:AlternateContent>
    <xdr:clientData/>
  </xdr:oneCellAnchor>
  <xdr:twoCellAnchor>
    <xdr:from>
      <xdr:col>0</xdr:col>
      <xdr:colOff>289890</xdr:colOff>
      <xdr:row>0</xdr:row>
      <xdr:rowOff>173935</xdr:rowOff>
    </xdr:from>
    <xdr:to>
      <xdr:col>1</xdr:col>
      <xdr:colOff>496956</xdr:colOff>
      <xdr:row>0</xdr:row>
      <xdr:rowOff>990026</xdr:rowOff>
    </xdr:to>
    <xdr:pic>
      <xdr:nvPicPr>
        <xdr:cNvPr id="4" name="Imagem 3" descr="1469624360457_Brasã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890" y="173935"/>
          <a:ext cx="816666" cy="816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172289</xdr:colOff>
      <xdr:row>6</xdr:row>
      <xdr:rowOff>46084</xdr:rowOff>
    </xdr:from>
    <xdr:ext cx="1220602" cy="33175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CaixaDeTexto 1"/>
            <xdr:cNvSpPr txBox="1"/>
          </xdr:nvSpPr>
          <xdr:spPr>
            <a:xfrm>
              <a:off x="2201114" y="2113009"/>
              <a:ext cx="1220602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pt-BR" sz="1100" b="0" i="1">
                      <a:latin typeface="Cambria Math"/>
                    </a:rPr>
                    <m:t>𝑉𝑚</m:t>
                  </m:r>
                  <m:r>
                    <a:rPr lang="pt-BR" sz="1100" b="0" i="1">
                      <a:latin typeface="Cambria Math"/>
                    </a:rPr>
                    <m:t>=</m:t>
                  </m:r>
                  <m:f>
                    <m:fPr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pt-BR" sz="1100" b="0" i="1">
                          <a:latin typeface="Cambria Math"/>
                        </a:rPr>
                        <m:t>𝐿</m:t>
                      </m:r>
                    </m:num>
                    <m:den>
                      <m:r>
                        <a:rPr lang="pt-BR" sz="1100" b="0" i="1">
                          <a:latin typeface="Cambria Math"/>
                        </a:rPr>
                        <m:t>2</m:t>
                      </m:r>
                    </m:den>
                  </m:f>
                </m:oMath>
              </a14:m>
              <a:r>
                <a:rPr lang="pt-BR" sz="1100"/>
                <a:t>.(A¹ + A²)</a:t>
              </a:r>
            </a:p>
          </xdr:txBody>
        </xdr:sp>
      </mc:Choice>
      <mc:Fallback>
        <xdr:sp macro="" textlink="">
          <xdr:nvSpPr>
            <xdr:cNvPr id="2" name="CaixaDeTexto 1"/>
            <xdr:cNvSpPr txBox="1"/>
          </xdr:nvSpPr>
          <xdr:spPr>
            <a:xfrm>
              <a:off x="2201114" y="2113009"/>
              <a:ext cx="1220602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 b="0" i="0">
                  <a:latin typeface="Cambria Math"/>
                </a:rPr>
                <a:t>𝑉𝑚=𝐿</a:t>
              </a:r>
              <a:r>
                <a:rPr lang="pt-BR" sz="1100" b="0" i="0">
                  <a:latin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/>
                </a:rPr>
                <a:t>2</a:t>
              </a:r>
              <a:r>
                <a:rPr lang="pt-BR" sz="1100"/>
                <a:t>.(A¹ + A²)</a:t>
              </a:r>
            </a:p>
          </xdr:txBody>
        </xdr:sp>
      </mc:Fallback>
    </mc:AlternateContent>
    <xdr:clientData/>
  </xdr:oneCellAnchor>
  <xdr:oneCellAnchor>
    <xdr:from>
      <xdr:col>7</xdr:col>
      <xdr:colOff>572339</xdr:colOff>
      <xdr:row>6</xdr:row>
      <xdr:rowOff>36559</xdr:rowOff>
    </xdr:from>
    <xdr:ext cx="1430711" cy="33175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CaixaDeTexto 2"/>
            <xdr:cNvSpPr txBox="1"/>
          </xdr:nvSpPr>
          <xdr:spPr>
            <a:xfrm>
              <a:off x="5010989" y="2103484"/>
              <a:ext cx="1430711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pt-BR" sz="1100" b="0" i="1">
                      <a:latin typeface="Cambria Math"/>
                    </a:rPr>
                    <m:t>𝑉𝑚</m:t>
                  </m:r>
                  <m:r>
                    <a:rPr lang="pt-BR" sz="1100" b="0" i="1">
                      <a:latin typeface="Cambria Math"/>
                    </a:rPr>
                    <m:t>=</m:t>
                  </m:r>
                  <m:f>
                    <m:fPr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pt-BR" sz="1100" b="0" i="1">
                          <a:latin typeface="Cambria Math"/>
                        </a:rPr>
                        <m:t>𝐿</m:t>
                      </m:r>
                    </m:num>
                    <m:den>
                      <m:r>
                        <a:rPr lang="pt-BR" sz="1100" b="0" i="1">
                          <a:latin typeface="Cambria Math"/>
                        </a:rPr>
                        <m:t>2</m:t>
                      </m:r>
                    </m:den>
                  </m:f>
                </m:oMath>
              </a14:m>
              <a:r>
                <a:rPr lang="pt-BR" sz="1100"/>
                <a:t>.(A¹ + A²) .1,3</a:t>
              </a:r>
            </a:p>
          </xdr:txBody>
        </xdr:sp>
      </mc:Choice>
      <mc:Fallback>
        <xdr:sp macro="" textlink="">
          <xdr:nvSpPr>
            <xdr:cNvPr id="3" name="CaixaDeTexto 2"/>
            <xdr:cNvSpPr txBox="1"/>
          </xdr:nvSpPr>
          <xdr:spPr>
            <a:xfrm>
              <a:off x="5010989" y="2103484"/>
              <a:ext cx="1430711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 b="0" i="0">
                  <a:latin typeface="Cambria Math"/>
                </a:rPr>
                <a:t>𝑉𝑚=𝐿</a:t>
              </a:r>
              <a:r>
                <a:rPr lang="pt-BR" sz="1100" b="0" i="0">
                  <a:latin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/>
                </a:rPr>
                <a:t>2</a:t>
              </a:r>
              <a:r>
                <a:rPr lang="pt-BR" sz="1100"/>
                <a:t>.(A¹ + A²) .1,3</a:t>
              </a:r>
            </a:p>
          </xdr:txBody>
        </xdr:sp>
      </mc:Fallback>
    </mc:AlternateContent>
    <xdr:clientData/>
  </xdr:oneCellAnchor>
  <xdr:twoCellAnchor>
    <xdr:from>
      <xdr:col>0</xdr:col>
      <xdr:colOff>299415</xdr:colOff>
      <xdr:row>0</xdr:row>
      <xdr:rowOff>116785</xdr:rowOff>
    </xdr:from>
    <xdr:to>
      <xdr:col>1</xdr:col>
      <xdr:colOff>506481</xdr:colOff>
      <xdr:row>0</xdr:row>
      <xdr:rowOff>932876</xdr:rowOff>
    </xdr:to>
    <xdr:pic>
      <xdr:nvPicPr>
        <xdr:cNvPr id="4" name="Imagem 3" descr="1469624360457_Brasã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415" y="116785"/>
          <a:ext cx="816666" cy="816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172289</xdr:colOff>
      <xdr:row>6</xdr:row>
      <xdr:rowOff>46084</xdr:rowOff>
    </xdr:from>
    <xdr:ext cx="1220602" cy="33175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CaixaDeTexto 1"/>
            <xdr:cNvSpPr txBox="1"/>
          </xdr:nvSpPr>
          <xdr:spPr>
            <a:xfrm>
              <a:off x="2201114" y="2046334"/>
              <a:ext cx="1220602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pt-BR" sz="1100" b="0" i="1">
                      <a:latin typeface="Cambria Math"/>
                    </a:rPr>
                    <m:t>𝑉𝑚</m:t>
                  </m:r>
                  <m:r>
                    <a:rPr lang="pt-BR" sz="1100" b="0" i="1">
                      <a:latin typeface="Cambria Math"/>
                    </a:rPr>
                    <m:t>=</m:t>
                  </m:r>
                  <m:f>
                    <m:fPr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pt-BR" sz="1100" b="0" i="1">
                          <a:latin typeface="Cambria Math"/>
                        </a:rPr>
                        <m:t>𝐿</m:t>
                      </m:r>
                    </m:num>
                    <m:den>
                      <m:r>
                        <a:rPr lang="pt-BR" sz="1100" b="0" i="1">
                          <a:latin typeface="Cambria Math"/>
                        </a:rPr>
                        <m:t>2</m:t>
                      </m:r>
                    </m:den>
                  </m:f>
                </m:oMath>
              </a14:m>
              <a:r>
                <a:rPr lang="pt-BR" sz="1100"/>
                <a:t>.(A¹ + A²)</a:t>
              </a:r>
            </a:p>
          </xdr:txBody>
        </xdr:sp>
      </mc:Choice>
      <mc:Fallback>
        <xdr:sp macro="" textlink="">
          <xdr:nvSpPr>
            <xdr:cNvPr id="2" name="CaixaDeTexto 1"/>
            <xdr:cNvSpPr txBox="1"/>
          </xdr:nvSpPr>
          <xdr:spPr>
            <a:xfrm>
              <a:off x="2201114" y="2046334"/>
              <a:ext cx="1220602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 b="0" i="0">
                  <a:latin typeface="Cambria Math"/>
                </a:rPr>
                <a:t>𝑉𝑚=𝐿</a:t>
              </a:r>
              <a:r>
                <a:rPr lang="pt-BR" sz="1100" b="0" i="0">
                  <a:latin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/>
                </a:rPr>
                <a:t>2</a:t>
              </a:r>
              <a:r>
                <a:rPr lang="pt-BR" sz="1100"/>
                <a:t>.(A¹ + A²)</a:t>
              </a:r>
            </a:p>
          </xdr:txBody>
        </xdr:sp>
      </mc:Fallback>
    </mc:AlternateContent>
    <xdr:clientData/>
  </xdr:oneCellAnchor>
  <xdr:oneCellAnchor>
    <xdr:from>
      <xdr:col>7</xdr:col>
      <xdr:colOff>572339</xdr:colOff>
      <xdr:row>6</xdr:row>
      <xdr:rowOff>36559</xdr:rowOff>
    </xdr:from>
    <xdr:ext cx="1430711" cy="33175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CaixaDeTexto 2"/>
            <xdr:cNvSpPr txBox="1"/>
          </xdr:nvSpPr>
          <xdr:spPr>
            <a:xfrm>
              <a:off x="5010989" y="2036809"/>
              <a:ext cx="1430711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pt-BR" sz="1100" b="0" i="1">
                      <a:latin typeface="Cambria Math"/>
                    </a:rPr>
                    <m:t>𝑉𝑚</m:t>
                  </m:r>
                  <m:r>
                    <a:rPr lang="pt-BR" sz="1100" b="0" i="1">
                      <a:latin typeface="Cambria Math"/>
                    </a:rPr>
                    <m:t>=</m:t>
                  </m:r>
                  <m:f>
                    <m:fPr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pt-BR" sz="1100" b="0" i="1">
                          <a:latin typeface="Cambria Math"/>
                        </a:rPr>
                        <m:t>𝐿</m:t>
                      </m:r>
                    </m:num>
                    <m:den>
                      <m:r>
                        <a:rPr lang="pt-BR" sz="1100" b="0" i="1">
                          <a:latin typeface="Cambria Math"/>
                        </a:rPr>
                        <m:t>2</m:t>
                      </m:r>
                    </m:den>
                  </m:f>
                </m:oMath>
              </a14:m>
              <a:r>
                <a:rPr lang="pt-BR" sz="1100"/>
                <a:t>.(A¹ + A²) .1,3</a:t>
              </a:r>
            </a:p>
          </xdr:txBody>
        </xdr:sp>
      </mc:Choice>
      <mc:Fallback>
        <xdr:sp macro="" textlink="">
          <xdr:nvSpPr>
            <xdr:cNvPr id="3" name="CaixaDeTexto 2"/>
            <xdr:cNvSpPr txBox="1"/>
          </xdr:nvSpPr>
          <xdr:spPr>
            <a:xfrm>
              <a:off x="5010989" y="2036809"/>
              <a:ext cx="1430711" cy="3317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 b="0" i="0">
                  <a:latin typeface="Cambria Math"/>
                </a:rPr>
                <a:t>𝑉𝑚=𝐿</a:t>
              </a:r>
              <a:r>
                <a:rPr lang="pt-BR" sz="1100" b="0" i="0">
                  <a:latin typeface="Cambria Math" panose="02040503050406030204" pitchFamily="18" charset="0"/>
                </a:rPr>
                <a:t>/</a:t>
              </a:r>
              <a:r>
                <a:rPr lang="pt-BR" sz="1100" b="0" i="0">
                  <a:latin typeface="Cambria Math"/>
                </a:rPr>
                <a:t>2</a:t>
              </a:r>
              <a:r>
                <a:rPr lang="pt-BR" sz="1100"/>
                <a:t>.(A¹ + A²) .1,3</a:t>
              </a:r>
            </a:p>
          </xdr:txBody>
        </xdr:sp>
      </mc:Fallback>
    </mc:AlternateContent>
    <xdr:clientData/>
  </xdr:oneCellAnchor>
  <xdr:twoCellAnchor>
    <xdr:from>
      <xdr:col>0</xdr:col>
      <xdr:colOff>299415</xdr:colOff>
      <xdr:row>0</xdr:row>
      <xdr:rowOff>116785</xdr:rowOff>
    </xdr:from>
    <xdr:to>
      <xdr:col>1</xdr:col>
      <xdr:colOff>506481</xdr:colOff>
      <xdr:row>0</xdr:row>
      <xdr:rowOff>932876</xdr:rowOff>
    </xdr:to>
    <xdr:pic>
      <xdr:nvPicPr>
        <xdr:cNvPr id="4" name="Imagem 3" descr="1469624360457_Brasã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415" y="116785"/>
          <a:ext cx="816666" cy="816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topLeftCell="A37" zoomScale="115" zoomScaleNormal="100" zoomScaleSheetLayoutView="115" workbookViewId="0">
      <selection sqref="A1:L46"/>
    </sheetView>
  </sheetViews>
  <sheetFormatPr defaultRowHeight="15" x14ac:dyDescent="0.25"/>
  <cols>
    <col min="2" max="2" width="12.140625" bestFit="1" customWidth="1"/>
    <col min="4" max="4" width="9.85546875" bestFit="1" customWidth="1"/>
    <col min="6" max="6" width="4.5703125" customWidth="1"/>
    <col min="7" max="7" width="12.5703125" bestFit="1" customWidth="1"/>
    <col min="9" max="9" width="9.85546875" bestFit="1" customWidth="1"/>
    <col min="11" max="11" width="3.5703125" customWidth="1"/>
    <col min="12" max="12" width="12.5703125" bestFit="1" customWidth="1"/>
  </cols>
  <sheetData>
    <row r="1" spans="1:12" ht="87" customHeight="1" x14ac:dyDescent="0.25">
      <c r="A1" s="26" t="s">
        <v>31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8"/>
    </row>
    <row r="2" spans="1:12" x14ac:dyDescent="0.25">
      <c r="A2" s="1" t="s">
        <v>0</v>
      </c>
      <c r="B2" s="33" t="s">
        <v>40</v>
      </c>
      <c r="C2" s="34"/>
      <c r="D2" s="34"/>
      <c r="E2" s="34"/>
      <c r="F2" s="34"/>
      <c r="G2" s="34"/>
      <c r="H2" s="34"/>
      <c r="I2" s="34"/>
      <c r="J2" s="34"/>
      <c r="K2" s="34"/>
      <c r="L2" s="35"/>
    </row>
    <row r="3" spans="1:12" x14ac:dyDescent="0.25">
      <c r="A3" s="1" t="s">
        <v>9</v>
      </c>
      <c r="B3" s="36"/>
      <c r="C3" s="37"/>
      <c r="D3" s="37"/>
      <c r="E3" s="37"/>
      <c r="F3" s="38"/>
      <c r="G3" s="2" t="s">
        <v>1</v>
      </c>
      <c r="H3" s="29">
        <v>43438</v>
      </c>
      <c r="I3" s="30"/>
      <c r="J3" s="30"/>
      <c r="K3" s="30"/>
      <c r="L3" s="30"/>
    </row>
    <row r="4" spans="1:12" x14ac:dyDescent="0.25">
      <c r="A4" s="3"/>
      <c r="B4" s="3"/>
      <c r="C4" s="4"/>
      <c r="D4" s="4"/>
      <c r="E4" s="4"/>
      <c r="F4" s="4"/>
      <c r="G4" s="4"/>
      <c r="H4" s="5"/>
      <c r="I4" s="5"/>
      <c r="J4" s="4"/>
      <c r="K4" s="4"/>
      <c r="L4" s="4"/>
    </row>
    <row r="5" spans="1:12" x14ac:dyDescent="0.25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x14ac:dyDescent="0.25">
      <c r="A6" s="6"/>
      <c r="B6" s="6"/>
      <c r="C6" s="4"/>
      <c r="D6" s="4"/>
      <c r="E6" s="4"/>
      <c r="F6" s="4"/>
      <c r="G6" s="8"/>
      <c r="H6" s="9"/>
      <c r="I6" s="9"/>
      <c r="J6" s="7"/>
      <c r="K6" s="7"/>
      <c r="L6" s="7"/>
    </row>
    <row r="7" spans="1:12" x14ac:dyDescent="0.25">
      <c r="A7" s="6"/>
      <c r="B7" s="6"/>
      <c r="C7" s="32" t="s">
        <v>3</v>
      </c>
      <c r="D7" s="32"/>
      <c r="E7" s="32"/>
      <c r="F7" s="32"/>
      <c r="G7" s="32"/>
      <c r="H7" s="32" t="s">
        <v>5</v>
      </c>
      <c r="I7" s="32"/>
      <c r="J7" s="32"/>
      <c r="K7" s="32"/>
      <c r="L7" s="32"/>
    </row>
    <row r="8" spans="1:12" x14ac:dyDescent="0.25">
      <c r="A8" s="6"/>
      <c r="B8" s="6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2" x14ac:dyDescent="0.25">
      <c r="A9" s="10"/>
      <c r="B9" s="10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2" x14ac:dyDescent="0.25">
      <c r="A10" s="11" t="s">
        <v>4</v>
      </c>
      <c r="B10" s="11" t="s">
        <v>11</v>
      </c>
      <c r="C10" s="2" t="s">
        <v>5</v>
      </c>
      <c r="D10" s="2" t="s">
        <v>10</v>
      </c>
      <c r="E10" s="2" t="s">
        <v>6</v>
      </c>
      <c r="F10" s="15" t="s">
        <v>12</v>
      </c>
      <c r="G10" s="2" t="s">
        <v>7</v>
      </c>
      <c r="H10" s="2" t="s">
        <v>5</v>
      </c>
      <c r="I10" s="2" t="s">
        <v>10</v>
      </c>
      <c r="J10" s="2" t="s">
        <v>6</v>
      </c>
      <c r="K10" s="15" t="s">
        <v>12</v>
      </c>
      <c r="L10" s="2" t="s">
        <v>7</v>
      </c>
    </row>
    <row r="11" spans="1:12" x14ac:dyDescent="0.25">
      <c r="A11" s="11" t="s">
        <v>16</v>
      </c>
      <c r="B11" s="11">
        <v>20</v>
      </c>
      <c r="C11" s="2">
        <v>3.48</v>
      </c>
      <c r="D11" s="2">
        <f>B11/2</f>
        <v>10</v>
      </c>
      <c r="E11" s="14">
        <f>C11*D11</f>
        <v>34.799999999999997</v>
      </c>
      <c r="F11" s="14" t="s">
        <v>13</v>
      </c>
      <c r="G11" s="14">
        <f>E11</f>
        <v>34.799999999999997</v>
      </c>
      <c r="H11" s="2"/>
      <c r="I11" s="2">
        <f>D11</f>
        <v>10</v>
      </c>
      <c r="J11" s="2">
        <f>I11*H11</f>
        <v>0</v>
      </c>
      <c r="K11" s="14" t="s">
        <v>13</v>
      </c>
      <c r="L11" s="2">
        <f t="shared" ref="L11" si="0">J11</f>
        <v>0</v>
      </c>
    </row>
    <row r="12" spans="1:12" x14ac:dyDescent="0.25">
      <c r="A12" s="11" t="s">
        <v>15</v>
      </c>
      <c r="B12" s="11">
        <v>20</v>
      </c>
      <c r="C12" s="2">
        <v>3.12</v>
      </c>
      <c r="D12" s="16">
        <f t="shared" ref="D12:D13" si="1">B12/2</f>
        <v>10</v>
      </c>
      <c r="E12" s="14">
        <f>(C12+C11)*D12</f>
        <v>66</v>
      </c>
      <c r="F12" s="14" t="s">
        <v>13</v>
      </c>
      <c r="G12" s="14">
        <f>G11+E12</f>
        <v>100.8</v>
      </c>
      <c r="H12" s="2"/>
      <c r="I12" s="16">
        <f t="shared" ref="I12:I13" si="2">D12</f>
        <v>10</v>
      </c>
      <c r="J12" s="14">
        <f>(H12+H11)*I12</f>
        <v>0</v>
      </c>
      <c r="K12" s="14" t="s">
        <v>13</v>
      </c>
      <c r="L12" s="2">
        <f>L11+J12</f>
        <v>0</v>
      </c>
    </row>
    <row r="13" spans="1:12" x14ac:dyDescent="0.25">
      <c r="A13" s="11" t="s">
        <v>17</v>
      </c>
      <c r="B13" s="11">
        <v>20</v>
      </c>
      <c r="C13" s="2">
        <v>3.55</v>
      </c>
      <c r="D13" s="16">
        <f t="shared" si="1"/>
        <v>10</v>
      </c>
      <c r="E13" s="14">
        <f t="shared" ref="E13" si="3">(C13+C12)*D13</f>
        <v>66.7</v>
      </c>
      <c r="F13" s="14" t="s">
        <v>13</v>
      </c>
      <c r="G13" s="14">
        <f t="shared" ref="G13" si="4">G12+E13</f>
        <v>167.5</v>
      </c>
      <c r="H13" s="2"/>
      <c r="I13" s="16">
        <f t="shared" si="2"/>
        <v>10</v>
      </c>
      <c r="J13" s="14">
        <f t="shared" ref="J13" si="5">(H13+H12)*I13</f>
        <v>0</v>
      </c>
      <c r="K13" s="14" t="s">
        <v>13</v>
      </c>
      <c r="L13" s="2">
        <f t="shared" ref="L13" si="6">L12+J13</f>
        <v>0</v>
      </c>
    </row>
    <row r="14" spans="1:12" x14ac:dyDescent="0.25">
      <c r="A14" s="11" t="s">
        <v>18</v>
      </c>
      <c r="B14" s="11">
        <v>20</v>
      </c>
      <c r="C14" s="19">
        <v>3.93</v>
      </c>
      <c r="D14" s="19">
        <f t="shared" ref="D14:D34" si="7">B14/2</f>
        <v>10</v>
      </c>
      <c r="E14" s="14">
        <f t="shared" ref="E14:E34" si="8">(C14+C13)*D14</f>
        <v>74.800000000000011</v>
      </c>
      <c r="F14" s="14" t="s">
        <v>13</v>
      </c>
      <c r="G14" s="14">
        <f t="shared" ref="G14:G34" si="9">G13+E14</f>
        <v>242.3</v>
      </c>
      <c r="H14" s="19"/>
      <c r="I14" s="19">
        <f t="shared" ref="I14:I34" si="10">D14</f>
        <v>10</v>
      </c>
      <c r="J14" s="14">
        <f t="shared" ref="J14:J34" si="11">(H14+H13)*I14</f>
        <v>0</v>
      </c>
      <c r="K14" s="14" t="s">
        <v>13</v>
      </c>
      <c r="L14" s="19">
        <f t="shared" ref="L14:L34" si="12">L13+J14</f>
        <v>0</v>
      </c>
    </row>
    <row r="15" spans="1:12" x14ac:dyDescent="0.25">
      <c r="A15" s="11" t="s">
        <v>19</v>
      </c>
      <c r="B15" s="11">
        <v>20</v>
      </c>
      <c r="C15" s="19">
        <v>2.94</v>
      </c>
      <c r="D15" s="19">
        <f t="shared" si="7"/>
        <v>10</v>
      </c>
      <c r="E15" s="14">
        <f t="shared" si="8"/>
        <v>68.7</v>
      </c>
      <c r="F15" s="14" t="s">
        <v>13</v>
      </c>
      <c r="G15" s="14">
        <f t="shared" si="9"/>
        <v>311</v>
      </c>
      <c r="H15" s="19"/>
      <c r="I15" s="19">
        <f t="shared" si="10"/>
        <v>10</v>
      </c>
      <c r="J15" s="14">
        <f t="shared" si="11"/>
        <v>0</v>
      </c>
      <c r="K15" s="14" t="s">
        <v>13</v>
      </c>
      <c r="L15" s="19">
        <f t="shared" si="12"/>
        <v>0</v>
      </c>
    </row>
    <row r="16" spans="1:12" x14ac:dyDescent="0.25">
      <c r="A16" s="11" t="s">
        <v>20</v>
      </c>
      <c r="B16" s="11">
        <v>20</v>
      </c>
      <c r="C16" s="19">
        <v>3.85</v>
      </c>
      <c r="D16" s="19">
        <f t="shared" si="7"/>
        <v>10</v>
      </c>
      <c r="E16" s="14">
        <f t="shared" si="8"/>
        <v>67.900000000000006</v>
      </c>
      <c r="F16" s="14" t="s">
        <v>13</v>
      </c>
      <c r="G16" s="14">
        <f t="shared" si="9"/>
        <v>378.9</v>
      </c>
      <c r="H16" s="19"/>
      <c r="I16" s="19">
        <f t="shared" si="10"/>
        <v>10</v>
      </c>
      <c r="J16" s="14">
        <f t="shared" si="11"/>
        <v>0</v>
      </c>
      <c r="K16" s="14" t="s">
        <v>13</v>
      </c>
      <c r="L16" s="19">
        <f t="shared" si="12"/>
        <v>0</v>
      </c>
    </row>
    <row r="17" spans="1:12" x14ac:dyDescent="0.25">
      <c r="A17" s="11" t="s">
        <v>21</v>
      </c>
      <c r="B17" s="11">
        <v>20</v>
      </c>
      <c r="C17" s="19">
        <v>4.0999999999999996</v>
      </c>
      <c r="D17" s="19">
        <f t="shared" si="7"/>
        <v>10</v>
      </c>
      <c r="E17" s="14">
        <f t="shared" si="8"/>
        <v>79.5</v>
      </c>
      <c r="F17" s="14" t="s">
        <v>13</v>
      </c>
      <c r="G17" s="14">
        <f t="shared" si="9"/>
        <v>458.4</v>
      </c>
      <c r="H17" s="19"/>
      <c r="I17" s="19">
        <f t="shared" si="10"/>
        <v>10</v>
      </c>
      <c r="J17" s="14">
        <f t="shared" si="11"/>
        <v>0</v>
      </c>
      <c r="K17" s="14" t="s">
        <v>13</v>
      </c>
      <c r="L17" s="19">
        <f t="shared" si="12"/>
        <v>0</v>
      </c>
    </row>
    <row r="18" spans="1:12" x14ac:dyDescent="0.25">
      <c r="A18" s="11" t="s">
        <v>22</v>
      </c>
      <c r="B18" s="11">
        <v>20</v>
      </c>
      <c r="C18" s="19">
        <v>4.05</v>
      </c>
      <c r="D18" s="19">
        <f t="shared" si="7"/>
        <v>10</v>
      </c>
      <c r="E18" s="14">
        <f t="shared" si="8"/>
        <v>81.499999999999986</v>
      </c>
      <c r="F18" s="14" t="s">
        <v>13</v>
      </c>
      <c r="G18" s="14">
        <f t="shared" si="9"/>
        <v>539.9</v>
      </c>
      <c r="H18" s="19"/>
      <c r="I18" s="19">
        <f t="shared" si="10"/>
        <v>10</v>
      </c>
      <c r="J18" s="14">
        <f t="shared" si="11"/>
        <v>0</v>
      </c>
      <c r="K18" s="14" t="s">
        <v>13</v>
      </c>
      <c r="L18" s="19">
        <f t="shared" si="12"/>
        <v>0</v>
      </c>
    </row>
    <row r="19" spans="1:12" x14ac:dyDescent="0.25">
      <c r="A19" s="11" t="s">
        <v>23</v>
      </c>
      <c r="B19" s="11">
        <v>20</v>
      </c>
      <c r="C19" s="20">
        <v>3.75</v>
      </c>
      <c r="D19" s="19">
        <f t="shared" si="7"/>
        <v>10</v>
      </c>
      <c r="E19" s="14">
        <f t="shared" si="8"/>
        <v>78</v>
      </c>
      <c r="F19" s="14" t="s">
        <v>13</v>
      </c>
      <c r="G19" s="14">
        <f t="shared" si="9"/>
        <v>617.9</v>
      </c>
      <c r="H19" s="19"/>
      <c r="I19" s="19">
        <f t="shared" si="10"/>
        <v>10</v>
      </c>
      <c r="J19" s="14">
        <f t="shared" si="11"/>
        <v>0</v>
      </c>
      <c r="K19" s="14" t="s">
        <v>13</v>
      </c>
      <c r="L19" s="19">
        <f t="shared" si="12"/>
        <v>0</v>
      </c>
    </row>
    <row r="20" spans="1:12" x14ac:dyDescent="0.25">
      <c r="A20" s="11" t="s">
        <v>24</v>
      </c>
      <c r="B20" s="11">
        <v>20</v>
      </c>
      <c r="C20" s="20">
        <v>3.65</v>
      </c>
      <c r="D20" s="19">
        <f t="shared" si="7"/>
        <v>10</v>
      </c>
      <c r="E20" s="14">
        <f t="shared" si="8"/>
        <v>74</v>
      </c>
      <c r="F20" s="14" t="s">
        <v>13</v>
      </c>
      <c r="G20" s="14">
        <f t="shared" si="9"/>
        <v>691.9</v>
      </c>
      <c r="H20" s="19"/>
      <c r="I20" s="19">
        <f t="shared" si="10"/>
        <v>10</v>
      </c>
      <c r="J20" s="14">
        <f t="shared" si="11"/>
        <v>0</v>
      </c>
      <c r="K20" s="14" t="s">
        <v>13</v>
      </c>
      <c r="L20" s="19">
        <f t="shared" si="12"/>
        <v>0</v>
      </c>
    </row>
    <row r="21" spans="1:12" x14ac:dyDescent="0.25">
      <c r="A21" s="11" t="s">
        <v>25</v>
      </c>
      <c r="B21" s="11">
        <v>20</v>
      </c>
      <c r="C21" s="20">
        <v>3.61</v>
      </c>
      <c r="D21" s="19">
        <f t="shared" si="7"/>
        <v>10</v>
      </c>
      <c r="E21" s="14">
        <f t="shared" si="8"/>
        <v>72.599999999999994</v>
      </c>
      <c r="F21" s="14" t="s">
        <v>13</v>
      </c>
      <c r="G21" s="14">
        <f t="shared" si="9"/>
        <v>764.5</v>
      </c>
      <c r="H21" s="19"/>
      <c r="I21" s="19">
        <f t="shared" si="10"/>
        <v>10</v>
      </c>
      <c r="J21" s="14">
        <f t="shared" si="11"/>
        <v>0</v>
      </c>
      <c r="K21" s="14" t="s">
        <v>13</v>
      </c>
      <c r="L21" s="19">
        <f t="shared" si="12"/>
        <v>0</v>
      </c>
    </row>
    <row r="22" spans="1:12" x14ac:dyDescent="0.25">
      <c r="A22" s="11" t="s">
        <v>26</v>
      </c>
      <c r="B22" s="11">
        <v>20</v>
      </c>
      <c r="C22" s="20">
        <v>3.22</v>
      </c>
      <c r="D22" s="19">
        <f t="shared" si="7"/>
        <v>10</v>
      </c>
      <c r="E22" s="14">
        <f t="shared" si="8"/>
        <v>68.3</v>
      </c>
      <c r="F22" s="14" t="s">
        <v>13</v>
      </c>
      <c r="G22" s="14">
        <f t="shared" si="9"/>
        <v>832.8</v>
      </c>
      <c r="H22" s="19"/>
      <c r="I22" s="19">
        <f t="shared" si="10"/>
        <v>10</v>
      </c>
      <c r="J22" s="14">
        <f t="shared" si="11"/>
        <v>0</v>
      </c>
      <c r="K22" s="14" t="s">
        <v>13</v>
      </c>
      <c r="L22" s="19">
        <f t="shared" si="12"/>
        <v>0</v>
      </c>
    </row>
    <row r="23" spans="1:12" x14ac:dyDescent="0.25">
      <c r="A23" s="11" t="s">
        <v>27</v>
      </c>
      <c r="B23" s="11">
        <v>20</v>
      </c>
      <c r="C23" s="20">
        <v>3.68</v>
      </c>
      <c r="D23" s="19">
        <f t="shared" si="7"/>
        <v>10</v>
      </c>
      <c r="E23" s="14">
        <f t="shared" si="8"/>
        <v>69</v>
      </c>
      <c r="F23" s="14" t="s">
        <v>13</v>
      </c>
      <c r="G23" s="14">
        <f t="shared" si="9"/>
        <v>901.8</v>
      </c>
      <c r="H23" s="19"/>
      <c r="I23" s="19">
        <f t="shared" si="10"/>
        <v>10</v>
      </c>
      <c r="J23" s="14">
        <f t="shared" si="11"/>
        <v>0</v>
      </c>
      <c r="K23" s="14" t="s">
        <v>13</v>
      </c>
      <c r="L23" s="19">
        <f t="shared" si="12"/>
        <v>0</v>
      </c>
    </row>
    <row r="24" spans="1:12" x14ac:dyDescent="0.25">
      <c r="A24" s="11" t="s">
        <v>28</v>
      </c>
      <c r="B24" s="11">
        <v>20</v>
      </c>
      <c r="C24" s="20">
        <v>3.95</v>
      </c>
      <c r="D24" s="20">
        <f t="shared" ref="D24:D31" si="13">B24/2</f>
        <v>10</v>
      </c>
      <c r="E24" s="14">
        <f t="shared" ref="E24:E31" si="14">(C24+C23)*D24</f>
        <v>76.300000000000011</v>
      </c>
      <c r="F24" s="14" t="s">
        <v>41</v>
      </c>
      <c r="G24" s="14">
        <f t="shared" ref="G24:G31" si="15">G23+E24</f>
        <v>978.09999999999991</v>
      </c>
      <c r="H24" s="20"/>
      <c r="I24" s="20">
        <f t="shared" ref="I24:I31" si="16">D24</f>
        <v>10</v>
      </c>
      <c r="J24" s="14">
        <f t="shared" ref="J24:J31" si="17">(H24+H23)*I24</f>
        <v>0</v>
      </c>
      <c r="K24" s="14" t="s">
        <v>41</v>
      </c>
      <c r="L24" s="20">
        <f t="shared" ref="L24:L31" si="18">L23+J24</f>
        <v>0</v>
      </c>
    </row>
    <row r="25" spans="1:12" x14ac:dyDescent="0.25">
      <c r="A25" s="11" t="s">
        <v>29</v>
      </c>
      <c r="B25" s="11">
        <v>20</v>
      </c>
      <c r="C25" s="20">
        <v>3.44</v>
      </c>
      <c r="D25" s="20">
        <f t="shared" si="13"/>
        <v>10</v>
      </c>
      <c r="E25" s="14">
        <f t="shared" si="14"/>
        <v>73.900000000000006</v>
      </c>
      <c r="F25" s="14" t="s">
        <v>42</v>
      </c>
      <c r="G25" s="14">
        <f t="shared" si="15"/>
        <v>1052</v>
      </c>
      <c r="H25" s="20"/>
      <c r="I25" s="20">
        <f t="shared" si="16"/>
        <v>10</v>
      </c>
      <c r="J25" s="14">
        <f t="shared" si="17"/>
        <v>0</v>
      </c>
      <c r="K25" s="14" t="s">
        <v>42</v>
      </c>
      <c r="L25" s="20">
        <f t="shared" si="18"/>
        <v>0</v>
      </c>
    </row>
    <row r="26" spans="1:12" x14ac:dyDescent="0.25">
      <c r="A26" s="11" t="s">
        <v>30</v>
      </c>
      <c r="B26" s="11">
        <v>20</v>
      </c>
      <c r="C26" s="20">
        <v>3.25</v>
      </c>
      <c r="D26" s="20">
        <f t="shared" si="13"/>
        <v>10</v>
      </c>
      <c r="E26" s="14">
        <f t="shared" si="14"/>
        <v>66.899999999999991</v>
      </c>
      <c r="F26" s="14" t="s">
        <v>43</v>
      </c>
      <c r="G26" s="14">
        <f t="shared" si="15"/>
        <v>1118.9000000000001</v>
      </c>
      <c r="H26" s="20"/>
      <c r="I26" s="20">
        <f t="shared" si="16"/>
        <v>10</v>
      </c>
      <c r="J26" s="14">
        <f t="shared" si="17"/>
        <v>0</v>
      </c>
      <c r="K26" s="14" t="s">
        <v>43</v>
      </c>
      <c r="L26" s="20">
        <f t="shared" si="18"/>
        <v>0</v>
      </c>
    </row>
    <row r="27" spans="1:12" x14ac:dyDescent="0.25">
      <c r="A27" s="11" t="s">
        <v>32</v>
      </c>
      <c r="B27" s="11">
        <v>20</v>
      </c>
      <c r="C27" s="20">
        <v>3.56</v>
      </c>
      <c r="D27" s="20">
        <f t="shared" si="13"/>
        <v>10</v>
      </c>
      <c r="E27" s="14">
        <f t="shared" si="14"/>
        <v>68.100000000000009</v>
      </c>
      <c r="F27" s="14" t="s">
        <v>44</v>
      </c>
      <c r="G27" s="14">
        <f t="shared" si="15"/>
        <v>1187</v>
      </c>
      <c r="H27" s="20"/>
      <c r="I27" s="20">
        <f t="shared" si="16"/>
        <v>10</v>
      </c>
      <c r="J27" s="14">
        <f t="shared" si="17"/>
        <v>0</v>
      </c>
      <c r="K27" s="14" t="s">
        <v>44</v>
      </c>
      <c r="L27" s="20">
        <f t="shared" si="18"/>
        <v>0</v>
      </c>
    </row>
    <row r="28" spans="1:12" x14ac:dyDescent="0.25">
      <c r="A28" s="11" t="s">
        <v>33</v>
      </c>
      <c r="B28" s="11">
        <v>20</v>
      </c>
      <c r="C28" s="20">
        <v>3.56</v>
      </c>
      <c r="D28" s="20">
        <f t="shared" si="13"/>
        <v>10</v>
      </c>
      <c r="E28" s="14">
        <f t="shared" si="14"/>
        <v>71.2</v>
      </c>
      <c r="F28" s="14" t="s">
        <v>45</v>
      </c>
      <c r="G28" s="14">
        <f t="shared" si="15"/>
        <v>1258.2</v>
      </c>
      <c r="H28" s="20"/>
      <c r="I28" s="20">
        <f t="shared" si="16"/>
        <v>10</v>
      </c>
      <c r="J28" s="14">
        <f t="shared" si="17"/>
        <v>0</v>
      </c>
      <c r="K28" s="14" t="s">
        <v>45</v>
      </c>
      <c r="L28" s="20">
        <f t="shared" si="18"/>
        <v>0</v>
      </c>
    </row>
    <row r="29" spans="1:12" x14ac:dyDescent="0.25">
      <c r="A29" s="11" t="s">
        <v>34</v>
      </c>
      <c r="B29" s="11">
        <v>20</v>
      </c>
      <c r="C29" s="20">
        <v>4.5199999999999996</v>
      </c>
      <c r="D29" s="20">
        <f t="shared" si="13"/>
        <v>10</v>
      </c>
      <c r="E29" s="14">
        <f t="shared" si="14"/>
        <v>80.8</v>
      </c>
      <c r="F29" s="14" t="s">
        <v>46</v>
      </c>
      <c r="G29" s="14">
        <f t="shared" si="15"/>
        <v>1339</v>
      </c>
      <c r="H29" s="20"/>
      <c r="I29" s="20">
        <f t="shared" si="16"/>
        <v>10</v>
      </c>
      <c r="J29" s="14">
        <f t="shared" si="17"/>
        <v>0</v>
      </c>
      <c r="K29" s="14" t="s">
        <v>46</v>
      </c>
      <c r="L29" s="20">
        <f t="shared" si="18"/>
        <v>0</v>
      </c>
    </row>
    <row r="30" spans="1:12" x14ac:dyDescent="0.25">
      <c r="A30" s="11" t="s">
        <v>35</v>
      </c>
      <c r="B30" s="11">
        <v>20</v>
      </c>
      <c r="C30" s="20">
        <v>4.21</v>
      </c>
      <c r="D30" s="20">
        <f t="shared" si="13"/>
        <v>10</v>
      </c>
      <c r="E30" s="14">
        <f t="shared" si="14"/>
        <v>87.300000000000011</v>
      </c>
      <c r="F30" s="14" t="s">
        <v>47</v>
      </c>
      <c r="G30" s="14">
        <f t="shared" si="15"/>
        <v>1426.3</v>
      </c>
      <c r="H30" s="20"/>
      <c r="I30" s="20">
        <f t="shared" si="16"/>
        <v>10</v>
      </c>
      <c r="J30" s="14">
        <f t="shared" si="17"/>
        <v>0</v>
      </c>
      <c r="K30" s="14" t="s">
        <v>47</v>
      </c>
      <c r="L30" s="20">
        <f t="shared" si="18"/>
        <v>0</v>
      </c>
    </row>
    <row r="31" spans="1:12" x14ac:dyDescent="0.25">
      <c r="A31" s="11" t="s">
        <v>36</v>
      </c>
      <c r="B31" s="11">
        <v>20</v>
      </c>
      <c r="C31" s="20">
        <v>3.95</v>
      </c>
      <c r="D31" s="20">
        <f t="shared" si="13"/>
        <v>10</v>
      </c>
      <c r="E31" s="14">
        <f t="shared" si="14"/>
        <v>81.599999999999994</v>
      </c>
      <c r="F31" s="14" t="s">
        <v>48</v>
      </c>
      <c r="G31" s="14">
        <f t="shared" si="15"/>
        <v>1507.8999999999999</v>
      </c>
      <c r="H31" s="20"/>
      <c r="I31" s="20">
        <f t="shared" si="16"/>
        <v>10</v>
      </c>
      <c r="J31" s="14">
        <f t="shared" si="17"/>
        <v>0</v>
      </c>
      <c r="K31" s="14" t="s">
        <v>48</v>
      </c>
      <c r="L31" s="20">
        <f t="shared" si="18"/>
        <v>0</v>
      </c>
    </row>
    <row r="32" spans="1:12" x14ac:dyDescent="0.25">
      <c r="A32" s="11" t="s">
        <v>37</v>
      </c>
      <c r="B32" s="11">
        <v>20</v>
      </c>
      <c r="C32" s="20">
        <v>4.25</v>
      </c>
      <c r="D32" s="19">
        <f t="shared" si="7"/>
        <v>10</v>
      </c>
      <c r="E32" s="14">
        <f>(C32+C23)*D32</f>
        <v>79.3</v>
      </c>
      <c r="F32" s="14" t="s">
        <v>13</v>
      </c>
      <c r="G32" s="14">
        <f>G31+E32</f>
        <v>1587.1999999999998</v>
      </c>
      <c r="H32" s="19"/>
      <c r="I32" s="19">
        <f t="shared" si="10"/>
        <v>10</v>
      </c>
      <c r="J32" s="14">
        <f>(H32+H23)*I32</f>
        <v>0</v>
      </c>
      <c r="K32" s="14" t="s">
        <v>13</v>
      </c>
      <c r="L32" s="19">
        <f>L23+J32</f>
        <v>0</v>
      </c>
    </row>
    <row r="33" spans="1:13" x14ac:dyDescent="0.25">
      <c r="A33" s="11" t="s">
        <v>38</v>
      </c>
      <c r="B33" s="11">
        <v>20</v>
      </c>
      <c r="C33" s="20">
        <v>4.1500000000000004</v>
      </c>
      <c r="D33" s="19">
        <f t="shared" si="7"/>
        <v>10</v>
      </c>
      <c r="E33" s="14">
        <f t="shared" si="8"/>
        <v>84</v>
      </c>
      <c r="F33" s="14" t="s">
        <v>13</v>
      </c>
      <c r="G33" s="14">
        <f t="shared" si="9"/>
        <v>1671.1999999999998</v>
      </c>
      <c r="H33" s="19"/>
      <c r="I33" s="19">
        <f t="shared" si="10"/>
        <v>10</v>
      </c>
      <c r="J33" s="14">
        <f t="shared" si="11"/>
        <v>0</v>
      </c>
      <c r="K33" s="14" t="s">
        <v>13</v>
      </c>
      <c r="L33" s="19">
        <f t="shared" si="12"/>
        <v>0</v>
      </c>
    </row>
    <row r="34" spans="1:13" x14ac:dyDescent="0.25">
      <c r="A34" s="11" t="s">
        <v>39</v>
      </c>
      <c r="B34" s="11">
        <v>20</v>
      </c>
      <c r="C34" s="20">
        <v>3.91</v>
      </c>
      <c r="D34" s="19">
        <f t="shared" si="7"/>
        <v>10</v>
      </c>
      <c r="E34" s="14">
        <f t="shared" si="8"/>
        <v>80.600000000000009</v>
      </c>
      <c r="F34" s="14" t="s">
        <v>13</v>
      </c>
      <c r="G34" s="14">
        <f t="shared" si="9"/>
        <v>1751.7999999999997</v>
      </c>
      <c r="H34" s="19"/>
      <c r="I34" s="19">
        <f t="shared" si="10"/>
        <v>10</v>
      </c>
      <c r="J34" s="14">
        <f t="shared" si="11"/>
        <v>0</v>
      </c>
      <c r="K34" s="14" t="s">
        <v>13</v>
      </c>
      <c r="L34" s="19">
        <f t="shared" si="12"/>
        <v>0</v>
      </c>
    </row>
    <row r="35" spans="1:13" x14ac:dyDescent="0.25">
      <c r="A35" s="24" t="s">
        <v>8</v>
      </c>
      <c r="B35" s="24"/>
      <c r="C35" s="24"/>
      <c r="D35" s="24"/>
      <c r="E35" s="24"/>
      <c r="F35" s="18" t="s">
        <v>13</v>
      </c>
      <c r="G35" s="12">
        <f>G34-0.11</f>
        <v>1751.6899999999998</v>
      </c>
      <c r="H35" s="13"/>
      <c r="I35" s="13"/>
      <c r="J35" s="13"/>
      <c r="L35" s="13"/>
    </row>
    <row r="36" spans="1:13" x14ac:dyDescent="0.25">
      <c r="A36" s="25" t="s">
        <v>14</v>
      </c>
      <c r="B36" s="25"/>
      <c r="C36" s="25"/>
      <c r="D36" s="25"/>
      <c r="E36" s="25"/>
      <c r="F36" s="25"/>
      <c r="G36" s="25"/>
      <c r="H36" s="25"/>
      <c r="I36" s="25"/>
      <c r="J36" s="25"/>
      <c r="K36" s="18" t="s">
        <v>13</v>
      </c>
      <c r="L36" s="17">
        <f>1.3*L34</f>
        <v>0</v>
      </c>
      <c r="M36" s="23">
        <v>1751.69</v>
      </c>
    </row>
  </sheetData>
  <mergeCells count="9">
    <mergeCell ref="A35:E35"/>
    <mergeCell ref="A36:J36"/>
    <mergeCell ref="A1:L1"/>
    <mergeCell ref="H3:L3"/>
    <mergeCell ref="A5:L5"/>
    <mergeCell ref="C7:G9"/>
    <mergeCell ref="H7:L9"/>
    <mergeCell ref="B2:L2"/>
    <mergeCell ref="B3:F3"/>
  </mergeCells>
  <pageMargins left="0.51181102362204722" right="0.51181102362204722" top="0.78740157480314965" bottom="0.78740157480314965" header="0.31496062992125984" footer="0.31496062992125984"/>
  <pageSetup paperSize="9" scale="83" orientation="portrait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opLeftCell="A11" workbookViewId="0">
      <selection sqref="A1:L46"/>
    </sheetView>
  </sheetViews>
  <sheetFormatPr defaultRowHeight="15" x14ac:dyDescent="0.25"/>
  <cols>
    <col min="2" max="2" width="12.140625" bestFit="1" customWidth="1"/>
    <col min="4" max="4" width="9.85546875" bestFit="1" customWidth="1"/>
    <col min="6" max="6" width="4.5703125" customWidth="1"/>
    <col min="7" max="7" width="12.5703125" bestFit="1" customWidth="1"/>
    <col min="9" max="9" width="9.85546875" bestFit="1" customWidth="1"/>
    <col min="11" max="11" width="3.5703125" customWidth="1"/>
    <col min="12" max="12" width="12.5703125" bestFit="1" customWidth="1"/>
  </cols>
  <sheetData>
    <row r="1" spans="1:12" ht="87.75" customHeight="1" x14ac:dyDescent="0.25">
      <c r="A1" s="26" t="s">
        <v>31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8"/>
    </row>
    <row r="2" spans="1:12" x14ac:dyDescent="0.25">
      <c r="A2" s="21" t="s">
        <v>0</v>
      </c>
      <c r="B2" s="33" t="s">
        <v>49</v>
      </c>
      <c r="C2" s="34"/>
      <c r="D2" s="34"/>
      <c r="E2" s="34"/>
      <c r="F2" s="34"/>
      <c r="G2" s="34"/>
      <c r="H2" s="34"/>
      <c r="I2" s="34"/>
      <c r="J2" s="34"/>
      <c r="K2" s="34"/>
      <c r="L2" s="35"/>
    </row>
    <row r="3" spans="1:12" x14ac:dyDescent="0.25">
      <c r="A3" s="21" t="s">
        <v>9</v>
      </c>
      <c r="B3" s="36"/>
      <c r="C3" s="37"/>
      <c r="D3" s="37"/>
      <c r="E3" s="37"/>
      <c r="F3" s="38"/>
      <c r="G3" s="22" t="s">
        <v>1</v>
      </c>
      <c r="H3" s="29">
        <v>43438</v>
      </c>
      <c r="I3" s="30"/>
      <c r="J3" s="30"/>
      <c r="K3" s="30"/>
      <c r="L3" s="30"/>
    </row>
    <row r="4" spans="1:12" x14ac:dyDescent="0.25">
      <c r="A4" s="3"/>
      <c r="B4" s="3"/>
      <c r="C4" s="4"/>
      <c r="D4" s="4"/>
      <c r="E4" s="4"/>
      <c r="F4" s="4"/>
      <c r="G4" s="4"/>
      <c r="H4" s="5"/>
      <c r="I4" s="5"/>
      <c r="J4" s="4"/>
      <c r="K4" s="4"/>
      <c r="L4" s="4"/>
    </row>
    <row r="5" spans="1:12" x14ac:dyDescent="0.25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x14ac:dyDescent="0.25">
      <c r="A6" s="6"/>
      <c r="B6" s="6"/>
      <c r="C6" s="4"/>
      <c r="D6" s="4"/>
      <c r="E6" s="4"/>
      <c r="F6" s="4"/>
      <c r="G6" s="8"/>
      <c r="H6" s="9"/>
      <c r="I6" s="9"/>
      <c r="J6" s="7"/>
      <c r="K6" s="7"/>
      <c r="L6" s="7"/>
    </row>
    <row r="7" spans="1:12" x14ac:dyDescent="0.25">
      <c r="A7" s="6"/>
      <c r="B7" s="6"/>
      <c r="C7" s="32" t="s">
        <v>3</v>
      </c>
      <c r="D7" s="32"/>
      <c r="E7" s="32"/>
      <c r="F7" s="32"/>
      <c r="G7" s="32"/>
      <c r="H7" s="32" t="s">
        <v>5</v>
      </c>
      <c r="I7" s="32"/>
      <c r="J7" s="32"/>
      <c r="K7" s="32"/>
      <c r="L7" s="32"/>
    </row>
    <row r="8" spans="1:12" x14ac:dyDescent="0.25">
      <c r="A8" s="6"/>
      <c r="B8" s="6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2" x14ac:dyDescent="0.25">
      <c r="A9" s="10"/>
      <c r="B9" s="10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2" x14ac:dyDescent="0.25">
      <c r="A10" s="11" t="s">
        <v>4</v>
      </c>
      <c r="B10" s="11" t="s">
        <v>11</v>
      </c>
      <c r="C10" s="22" t="s">
        <v>5</v>
      </c>
      <c r="D10" s="22" t="s">
        <v>10</v>
      </c>
      <c r="E10" s="22" t="s">
        <v>6</v>
      </c>
      <c r="F10" s="22" t="s">
        <v>12</v>
      </c>
      <c r="G10" s="22" t="s">
        <v>7</v>
      </c>
      <c r="H10" s="22" t="s">
        <v>5</v>
      </c>
      <c r="I10" s="22" t="s">
        <v>10</v>
      </c>
      <c r="J10" s="22" t="s">
        <v>6</v>
      </c>
      <c r="K10" s="22" t="s">
        <v>12</v>
      </c>
      <c r="L10" s="22" t="s">
        <v>7</v>
      </c>
    </row>
    <row r="11" spans="1:12" x14ac:dyDescent="0.25">
      <c r="A11" s="11" t="s">
        <v>16</v>
      </c>
      <c r="B11" s="11">
        <v>20</v>
      </c>
      <c r="C11" s="22">
        <v>3.48</v>
      </c>
      <c r="D11" s="22">
        <f>B11/2</f>
        <v>10</v>
      </c>
      <c r="E11" s="14">
        <f>C11*D11</f>
        <v>34.799999999999997</v>
      </c>
      <c r="F11" s="14" t="s">
        <v>13</v>
      </c>
      <c r="G11" s="14">
        <f>E11</f>
        <v>34.799999999999997</v>
      </c>
      <c r="H11" s="22"/>
      <c r="I11" s="22">
        <f>D11</f>
        <v>10</v>
      </c>
      <c r="J11" s="22">
        <f>I11*H11</f>
        <v>0</v>
      </c>
      <c r="K11" s="14" t="s">
        <v>13</v>
      </c>
      <c r="L11" s="22">
        <f t="shared" ref="L11" si="0">J11</f>
        <v>0</v>
      </c>
    </row>
    <row r="12" spans="1:12" x14ac:dyDescent="0.25">
      <c r="A12" s="11" t="s">
        <v>15</v>
      </c>
      <c r="B12" s="11">
        <v>20</v>
      </c>
      <c r="C12" s="22">
        <v>3.12</v>
      </c>
      <c r="D12" s="22">
        <f t="shared" ref="D12:D44" si="1">B12/2</f>
        <v>10</v>
      </c>
      <c r="E12" s="14">
        <f>(C12+C11)*D12</f>
        <v>66</v>
      </c>
      <c r="F12" s="14" t="s">
        <v>13</v>
      </c>
      <c r="G12" s="14">
        <f>G11+E12</f>
        <v>100.8</v>
      </c>
      <c r="H12" s="22"/>
      <c r="I12" s="22">
        <f t="shared" ref="I12:I44" si="2">D12</f>
        <v>10</v>
      </c>
      <c r="J12" s="14">
        <f>(H12+H11)*I12</f>
        <v>0</v>
      </c>
      <c r="K12" s="14" t="s">
        <v>13</v>
      </c>
      <c r="L12" s="22">
        <f>L11+J12</f>
        <v>0</v>
      </c>
    </row>
    <row r="13" spans="1:12" x14ac:dyDescent="0.25">
      <c r="A13" s="11" t="s">
        <v>17</v>
      </c>
      <c r="B13" s="11">
        <v>20</v>
      </c>
      <c r="C13" s="22">
        <v>3.55</v>
      </c>
      <c r="D13" s="22">
        <f t="shared" si="1"/>
        <v>10</v>
      </c>
      <c r="E13" s="14">
        <f t="shared" ref="E13:E41" si="3">(C13+C12)*D13</f>
        <v>66.7</v>
      </c>
      <c r="F13" s="14" t="s">
        <v>13</v>
      </c>
      <c r="G13" s="14">
        <f t="shared" ref="G13:G41" si="4">G12+E13</f>
        <v>167.5</v>
      </c>
      <c r="H13" s="22"/>
      <c r="I13" s="22">
        <f t="shared" si="2"/>
        <v>10</v>
      </c>
      <c r="J13" s="14">
        <f t="shared" ref="J13:J41" si="5">(H13+H12)*I13</f>
        <v>0</v>
      </c>
      <c r="K13" s="14" t="s">
        <v>13</v>
      </c>
      <c r="L13" s="22">
        <f t="shared" ref="L13:L41" si="6">L12+J13</f>
        <v>0</v>
      </c>
    </row>
    <row r="14" spans="1:12" x14ac:dyDescent="0.25">
      <c r="A14" s="11" t="s">
        <v>18</v>
      </c>
      <c r="B14" s="11">
        <v>20</v>
      </c>
      <c r="C14" s="22">
        <v>3.93</v>
      </c>
      <c r="D14" s="22">
        <f t="shared" si="1"/>
        <v>10</v>
      </c>
      <c r="E14" s="14">
        <f t="shared" si="3"/>
        <v>74.800000000000011</v>
      </c>
      <c r="F14" s="14" t="s">
        <v>13</v>
      </c>
      <c r="G14" s="14">
        <f t="shared" si="4"/>
        <v>242.3</v>
      </c>
      <c r="H14" s="22"/>
      <c r="I14" s="22">
        <f t="shared" si="2"/>
        <v>10</v>
      </c>
      <c r="J14" s="14">
        <f t="shared" si="5"/>
        <v>0</v>
      </c>
      <c r="K14" s="14" t="s">
        <v>13</v>
      </c>
      <c r="L14" s="22">
        <f t="shared" si="6"/>
        <v>0</v>
      </c>
    </row>
    <row r="15" spans="1:12" x14ac:dyDescent="0.25">
      <c r="A15" s="11" t="s">
        <v>19</v>
      </c>
      <c r="B15" s="11">
        <v>20</v>
      </c>
      <c r="C15" s="22">
        <v>2.94</v>
      </c>
      <c r="D15" s="22">
        <f t="shared" si="1"/>
        <v>10</v>
      </c>
      <c r="E15" s="14">
        <f t="shared" si="3"/>
        <v>68.7</v>
      </c>
      <c r="F15" s="14" t="s">
        <v>13</v>
      </c>
      <c r="G15" s="14">
        <f t="shared" si="4"/>
        <v>311</v>
      </c>
      <c r="H15" s="22"/>
      <c r="I15" s="22">
        <f t="shared" si="2"/>
        <v>10</v>
      </c>
      <c r="J15" s="14">
        <f t="shared" si="5"/>
        <v>0</v>
      </c>
      <c r="K15" s="14" t="s">
        <v>13</v>
      </c>
      <c r="L15" s="22">
        <f t="shared" si="6"/>
        <v>0</v>
      </c>
    </row>
    <row r="16" spans="1:12" x14ac:dyDescent="0.25">
      <c r="A16" s="11" t="s">
        <v>20</v>
      </c>
      <c r="B16" s="11">
        <v>20</v>
      </c>
      <c r="C16" s="22">
        <v>3.85</v>
      </c>
      <c r="D16" s="22">
        <f t="shared" si="1"/>
        <v>10</v>
      </c>
      <c r="E16" s="14">
        <f t="shared" si="3"/>
        <v>67.900000000000006</v>
      </c>
      <c r="F16" s="14" t="s">
        <v>13</v>
      </c>
      <c r="G16" s="14">
        <f t="shared" si="4"/>
        <v>378.9</v>
      </c>
      <c r="H16" s="22"/>
      <c r="I16" s="22">
        <f t="shared" si="2"/>
        <v>10</v>
      </c>
      <c r="J16" s="14">
        <f t="shared" si="5"/>
        <v>0</v>
      </c>
      <c r="K16" s="14" t="s">
        <v>13</v>
      </c>
      <c r="L16" s="22">
        <f t="shared" si="6"/>
        <v>0</v>
      </c>
    </row>
    <row r="17" spans="1:12" x14ac:dyDescent="0.25">
      <c r="A17" s="11" t="s">
        <v>21</v>
      </c>
      <c r="B17" s="11">
        <v>20</v>
      </c>
      <c r="C17" s="22">
        <v>4.0999999999999996</v>
      </c>
      <c r="D17" s="22">
        <f t="shared" si="1"/>
        <v>10</v>
      </c>
      <c r="E17" s="14">
        <f t="shared" si="3"/>
        <v>79.5</v>
      </c>
      <c r="F17" s="14" t="s">
        <v>13</v>
      </c>
      <c r="G17" s="14">
        <f t="shared" si="4"/>
        <v>458.4</v>
      </c>
      <c r="H17" s="22"/>
      <c r="I17" s="22">
        <f t="shared" si="2"/>
        <v>10</v>
      </c>
      <c r="J17" s="14">
        <f t="shared" si="5"/>
        <v>0</v>
      </c>
      <c r="K17" s="14" t="s">
        <v>13</v>
      </c>
      <c r="L17" s="22">
        <f t="shared" si="6"/>
        <v>0</v>
      </c>
    </row>
    <row r="18" spans="1:12" x14ac:dyDescent="0.25">
      <c r="A18" s="11" t="s">
        <v>22</v>
      </c>
      <c r="B18" s="11">
        <v>20</v>
      </c>
      <c r="C18" s="22">
        <v>4.05</v>
      </c>
      <c r="D18" s="22">
        <f t="shared" si="1"/>
        <v>10</v>
      </c>
      <c r="E18" s="14">
        <f t="shared" si="3"/>
        <v>81.499999999999986</v>
      </c>
      <c r="F18" s="14" t="s">
        <v>13</v>
      </c>
      <c r="G18" s="14">
        <f t="shared" si="4"/>
        <v>539.9</v>
      </c>
      <c r="H18" s="22"/>
      <c r="I18" s="22">
        <f t="shared" si="2"/>
        <v>10</v>
      </c>
      <c r="J18" s="14">
        <f t="shared" si="5"/>
        <v>0</v>
      </c>
      <c r="K18" s="14" t="s">
        <v>13</v>
      </c>
      <c r="L18" s="22">
        <f t="shared" si="6"/>
        <v>0</v>
      </c>
    </row>
    <row r="19" spans="1:12" x14ac:dyDescent="0.25">
      <c r="A19" s="11" t="s">
        <v>23</v>
      </c>
      <c r="B19" s="11">
        <v>20</v>
      </c>
      <c r="C19" s="22">
        <v>4.33</v>
      </c>
      <c r="D19" s="22">
        <f t="shared" si="1"/>
        <v>10</v>
      </c>
      <c r="E19" s="14">
        <f t="shared" si="3"/>
        <v>83.799999999999983</v>
      </c>
      <c r="F19" s="14" t="s">
        <v>13</v>
      </c>
      <c r="G19" s="14">
        <f t="shared" si="4"/>
        <v>623.69999999999993</v>
      </c>
      <c r="H19" s="22"/>
      <c r="I19" s="22">
        <f t="shared" si="2"/>
        <v>10</v>
      </c>
      <c r="J19" s="14">
        <f t="shared" si="5"/>
        <v>0</v>
      </c>
      <c r="K19" s="14" t="s">
        <v>13</v>
      </c>
      <c r="L19" s="22">
        <f t="shared" si="6"/>
        <v>0</v>
      </c>
    </row>
    <row r="20" spans="1:12" x14ac:dyDescent="0.25">
      <c r="A20" s="11" t="s">
        <v>24</v>
      </c>
      <c r="B20" s="11">
        <v>20</v>
      </c>
      <c r="C20" s="22">
        <v>4.1500000000000004</v>
      </c>
      <c r="D20" s="22">
        <f t="shared" si="1"/>
        <v>10</v>
      </c>
      <c r="E20" s="14">
        <f t="shared" si="3"/>
        <v>84.800000000000011</v>
      </c>
      <c r="F20" s="14" t="s">
        <v>13</v>
      </c>
      <c r="G20" s="14">
        <f t="shared" si="4"/>
        <v>708.5</v>
      </c>
      <c r="H20" s="22"/>
      <c r="I20" s="22">
        <f t="shared" si="2"/>
        <v>10</v>
      </c>
      <c r="J20" s="14">
        <f t="shared" si="5"/>
        <v>0</v>
      </c>
      <c r="K20" s="14" t="s">
        <v>13</v>
      </c>
      <c r="L20" s="22">
        <f t="shared" si="6"/>
        <v>0</v>
      </c>
    </row>
    <row r="21" spans="1:12" x14ac:dyDescent="0.25">
      <c r="A21" s="11" t="s">
        <v>25</v>
      </c>
      <c r="B21" s="11">
        <v>20</v>
      </c>
      <c r="C21" s="22">
        <v>4.42</v>
      </c>
      <c r="D21" s="22">
        <f t="shared" si="1"/>
        <v>10</v>
      </c>
      <c r="E21" s="14">
        <f t="shared" si="3"/>
        <v>85.7</v>
      </c>
      <c r="F21" s="14" t="s">
        <v>13</v>
      </c>
      <c r="G21" s="14">
        <f t="shared" si="4"/>
        <v>794.2</v>
      </c>
      <c r="H21" s="22"/>
      <c r="I21" s="22">
        <f t="shared" si="2"/>
        <v>10</v>
      </c>
      <c r="J21" s="14">
        <f t="shared" si="5"/>
        <v>0</v>
      </c>
      <c r="K21" s="14" t="s">
        <v>13</v>
      </c>
      <c r="L21" s="22">
        <f t="shared" si="6"/>
        <v>0</v>
      </c>
    </row>
    <row r="22" spans="1:12" x14ac:dyDescent="0.25">
      <c r="A22" s="11" t="s">
        <v>26</v>
      </c>
      <c r="B22" s="11">
        <v>20</v>
      </c>
      <c r="C22" s="22">
        <v>4.1500000000000004</v>
      </c>
      <c r="D22" s="22">
        <f t="shared" si="1"/>
        <v>10</v>
      </c>
      <c r="E22" s="14">
        <f t="shared" si="3"/>
        <v>85.7</v>
      </c>
      <c r="F22" s="14" t="s">
        <v>13</v>
      </c>
      <c r="G22" s="14">
        <f t="shared" si="4"/>
        <v>879.90000000000009</v>
      </c>
      <c r="H22" s="22"/>
      <c r="I22" s="22">
        <f t="shared" si="2"/>
        <v>10</v>
      </c>
      <c r="J22" s="14">
        <f t="shared" si="5"/>
        <v>0</v>
      </c>
      <c r="K22" s="14" t="s">
        <v>13</v>
      </c>
      <c r="L22" s="22">
        <f t="shared" si="6"/>
        <v>0</v>
      </c>
    </row>
    <row r="23" spans="1:12" x14ac:dyDescent="0.25">
      <c r="A23" s="11" t="s">
        <v>27</v>
      </c>
      <c r="B23" s="11">
        <v>20</v>
      </c>
      <c r="C23" s="22">
        <v>4.0999999999999996</v>
      </c>
      <c r="D23" s="22">
        <f t="shared" ref="D23:D44" si="7">B23/2</f>
        <v>10</v>
      </c>
      <c r="E23" s="14">
        <f t="shared" ref="E23:E44" si="8">(C23+C22)*D23</f>
        <v>82.5</v>
      </c>
      <c r="F23" s="14" t="s">
        <v>13</v>
      </c>
      <c r="G23" s="14">
        <f t="shared" ref="G23:G44" si="9">G22+E23</f>
        <v>962.40000000000009</v>
      </c>
      <c r="H23" s="22"/>
      <c r="I23" s="22">
        <f t="shared" ref="I23:I44" si="10">D23</f>
        <v>10</v>
      </c>
      <c r="J23" s="14">
        <f t="shared" ref="J23:J44" si="11">(H23+H22)*I23</f>
        <v>0</v>
      </c>
      <c r="K23" s="14" t="s">
        <v>13</v>
      </c>
      <c r="L23" s="22">
        <f t="shared" ref="L23:L44" si="12">L22+J23</f>
        <v>0</v>
      </c>
    </row>
    <row r="24" spans="1:12" x14ac:dyDescent="0.25">
      <c r="A24" s="11" t="s">
        <v>28</v>
      </c>
      <c r="B24" s="11">
        <v>20</v>
      </c>
      <c r="C24" s="22">
        <v>4.01</v>
      </c>
      <c r="D24" s="22">
        <f t="shared" si="7"/>
        <v>10</v>
      </c>
      <c r="E24" s="14">
        <f t="shared" si="8"/>
        <v>81.099999999999994</v>
      </c>
      <c r="F24" s="14" t="s">
        <v>13</v>
      </c>
      <c r="G24" s="14">
        <f t="shared" si="9"/>
        <v>1043.5</v>
      </c>
      <c r="H24" s="22"/>
      <c r="I24" s="22">
        <f t="shared" si="10"/>
        <v>10</v>
      </c>
      <c r="J24" s="14">
        <f t="shared" si="11"/>
        <v>0</v>
      </c>
      <c r="K24" s="14" t="s">
        <v>13</v>
      </c>
      <c r="L24" s="22">
        <f t="shared" si="12"/>
        <v>0</v>
      </c>
    </row>
    <row r="25" spans="1:12" x14ac:dyDescent="0.25">
      <c r="A25" s="11" t="s">
        <v>29</v>
      </c>
      <c r="B25" s="11">
        <v>20</v>
      </c>
      <c r="C25" s="22">
        <v>3.95</v>
      </c>
      <c r="D25" s="22">
        <f t="shared" si="7"/>
        <v>10</v>
      </c>
      <c r="E25" s="14">
        <f t="shared" si="8"/>
        <v>79.599999999999994</v>
      </c>
      <c r="F25" s="14" t="s">
        <v>13</v>
      </c>
      <c r="G25" s="14">
        <f t="shared" si="9"/>
        <v>1123.0999999999999</v>
      </c>
      <c r="H25" s="22"/>
      <c r="I25" s="22">
        <f t="shared" si="10"/>
        <v>10</v>
      </c>
      <c r="J25" s="14">
        <f t="shared" si="11"/>
        <v>0</v>
      </c>
      <c r="K25" s="14" t="s">
        <v>13</v>
      </c>
      <c r="L25" s="22">
        <f t="shared" si="12"/>
        <v>0</v>
      </c>
    </row>
    <row r="26" spans="1:12" x14ac:dyDescent="0.25">
      <c r="A26" s="11" t="s">
        <v>30</v>
      </c>
      <c r="B26" s="11">
        <v>20</v>
      </c>
      <c r="C26" s="22">
        <v>3.9</v>
      </c>
      <c r="D26" s="22">
        <f t="shared" si="7"/>
        <v>10</v>
      </c>
      <c r="E26" s="14">
        <f t="shared" si="8"/>
        <v>78.5</v>
      </c>
      <c r="F26" s="14" t="s">
        <v>13</v>
      </c>
      <c r="G26" s="14">
        <f t="shared" si="9"/>
        <v>1201.5999999999999</v>
      </c>
      <c r="H26" s="22"/>
      <c r="I26" s="22">
        <f t="shared" si="10"/>
        <v>10</v>
      </c>
      <c r="J26" s="14">
        <f t="shared" si="11"/>
        <v>0</v>
      </c>
      <c r="K26" s="14" t="s">
        <v>13</v>
      </c>
      <c r="L26" s="22">
        <f t="shared" si="12"/>
        <v>0</v>
      </c>
    </row>
    <row r="27" spans="1:12" x14ac:dyDescent="0.25">
      <c r="A27" s="11" t="s">
        <v>32</v>
      </c>
      <c r="B27" s="11">
        <v>20</v>
      </c>
      <c r="C27" s="22">
        <v>3.24</v>
      </c>
      <c r="D27" s="22">
        <f t="shared" si="7"/>
        <v>10</v>
      </c>
      <c r="E27" s="14">
        <f t="shared" si="8"/>
        <v>71.400000000000006</v>
      </c>
      <c r="F27" s="14" t="s">
        <v>13</v>
      </c>
      <c r="G27" s="14">
        <f t="shared" si="9"/>
        <v>1273</v>
      </c>
      <c r="H27" s="22"/>
      <c r="I27" s="22">
        <f t="shared" si="10"/>
        <v>10</v>
      </c>
      <c r="J27" s="14">
        <f t="shared" si="11"/>
        <v>0</v>
      </c>
      <c r="K27" s="14" t="s">
        <v>13</v>
      </c>
      <c r="L27" s="22">
        <f t="shared" si="12"/>
        <v>0</v>
      </c>
    </row>
    <row r="28" spans="1:12" x14ac:dyDescent="0.25">
      <c r="A28" s="11" t="s">
        <v>33</v>
      </c>
      <c r="B28" s="11">
        <v>20</v>
      </c>
      <c r="C28" s="22">
        <v>3.28</v>
      </c>
      <c r="D28" s="22">
        <f t="shared" si="7"/>
        <v>10</v>
      </c>
      <c r="E28" s="14">
        <f t="shared" si="8"/>
        <v>65.199999999999989</v>
      </c>
      <c r="F28" s="14" t="s">
        <v>13</v>
      </c>
      <c r="G28" s="14">
        <f t="shared" si="9"/>
        <v>1338.2</v>
      </c>
      <c r="H28" s="22"/>
      <c r="I28" s="22">
        <f t="shared" si="10"/>
        <v>10</v>
      </c>
      <c r="J28" s="14">
        <f t="shared" si="11"/>
        <v>0</v>
      </c>
      <c r="K28" s="14" t="s">
        <v>13</v>
      </c>
      <c r="L28" s="22">
        <f t="shared" si="12"/>
        <v>0</v>
      </c>
    </row>
    <row r="29" spans="1:12" x14ac:dyDescent="0.25">
      <c r="A29" s="11" t="s">
        <v>34</v>
      </c>
      <c r="B29" s="11">
        <v>20</v>
      </c>
      <c r="C29" s="22">
        <v>3.21</v>
      </c>
      <c r="D29" s="22">
        <f t="shared" si="7"/>
        <v>10</v>
      </c>
      <c r="E29" s="14">
        <f t="shared" si="8"/>
        <v>64.900000000000006</v>
      </c>
      <c r="F29" s="14" t="s">
        <v>13</v>
      </c>
      <c r="G29" s="14">
        <f t="shared" si="9"/>
        <v>1403.1000000000001</v>
      </c>
      <c r="H29" s="22"/>
      <c r="I29" s="22">
        <f t="shared" si="10"/>
        <v>10</v>
      </c>
      <c r="J29" s="14">
        <f t="shared" si="11"/>
        <v>0</v>
      </c>
      <c r="K29" s="14" t="s">
        <v>13</v>
      </c>
      <c r="L29" s="22">
        <f t="shared" si="12"/>
        <v>0</v>
      </c>
    </row>
    <row r="30" spans="1:12" x14ac:dyDescent="0.25">
      <c r="A30" s="11" t="s">
        <v>35</v>
      </c>
      <c r="B30" s="11">
        <v>20</v>
      </c>
      <c r="C30" s="22">
        <v>3.65</v>
      </c>
      <c r="D30" s="22">
        <f t="shared" si="7"/>
        <v>10</v>
      </c>
      <c r="E30" s="14">
        <f t="shared" si="8"/>
        <v>68.599999999999994</v>
      </c>
      <c r="F30" s="14" t="s">
        <v>13</v>
      </c>
      <c r="G30" s="14">
        <f t="shared" si="9"/>
        <v>1471.7</v>
      </c>
      <c r="H30" s="22"/>
      <c r="I30" s="22">
        <f t="shared" si="10"/>
        <v>10</v>
      </c>
      <c r="J30" s="14">
        <f t="shared" si="11"/>
        <v>0</v>
      </c>
      <c r="K30" s="14" t="s">
        <v>13</v>
      </c>
      <c r="L30" s="22">
        <f t="shared" si="12"/>
        <v>0</v>
      </c>
    </row>
    <row r="31" spans="1:12" x14ac:dyDescent="0.25">
      <c r="A31" s="11" t="s">
        <v>36</v>
      </c>
      <c r="B31" s="11">
        <v>20</v>
      </c>
      <c r="C31" s="22">
        <v>3.85</v>
      </c>
      <c r="D31" s="22">
        <f t="shared" si="7"/>
        <v>10</v>
      </c>
      <c r="E31" s="14">
        <f t="shared" si="8"/>
        <v>75</v>
      </c>
      <c r="F31" s="14" t="s">
        <v>13</v>
      </c>
      <c r="G31" s="14">
        <f t="shared" si="9"/>
        <v>1546.7</v>
      </c>
      <c r="H31" s="22"/>
      <c r="I31" s="22">
        <f t="shared" si="10"/>
        <v>10</v>
      </c>
      <c r="J31" s="14">
        <f t="shared" si="11"/>
        <v>0</v>
      </c>
      <c r="K31" s="14" t="s">
        <v>13</v>
      </c>
      <c r="L31" s="22">
        <f t="shared" si="12"/>
        <v>0</v>
      </c>
    </row>
    <row r="32" spans="1:12" x14ac:dyDescent="0.25">
      <c r="A32" s="11" t="s">
        <v>37</v>
      </c>
      <c r="B32" s="11">
        <v>20</v>
      </c>
      <c r="C32" s="22">
        <v>3.95</v>
      </c>
      <c r="D32" s="22">
        <f t="shared" si="7"/>
        <v>10</v>
      </c>
      <c r="E32" s="14">
        <f t="shared" si="8"/>
        <v>78</v>
      </c>
      <c r="F32" s="14" t="s">
        <v>13</v>
      </c>
      <c r="G32" s="14">
        <f t="shared" si="9"/>
        <v>1624.7</v>
      </c>
      <c r="H32" s="22"/>
      <c r="I32" s="22">
        <f t="shared" si="10"/>
        <v>10</v>
      </c>
      <c r="J32" s="14">
        <f t="shared" si="11"/>
        <v>0</v>
      </c>
      <c r="K32" s="14" t="s">
        <v>13</v>
      </c>
      <c r="L32" s="22">
        <f t="shared" si="12"/>
        <v>0</v>
      </c>
    </row>
    <row r="33" spans="1:12" x14ac:dyDescent="0.25">
      <c r="A33" s="11" t="s">
        <v>38</v>
      </c>
      <c r="B33" s="11">
        <v>20</v>
      </c>
      <c r="C33" s="22">
        <v>3.2</v>
      </c>
      <c r="D33" s="22">
        <f t="shared" si="7"/>
        <v>10</v>
      </c>
      <c r="E33" s="14">
        <f t="shared" si="8"/>
        <v>71.5</v>
      </c>
      <c r="F33" s="14" t="s">
        <v>13</v>
      </c>
      <c r="G33" s="14">
        <f t="shared" si="9"/>
        <v>1696.2</v>
      </c>
      <c r="H33" s="22"/>
      <c r="I33" s="22">
        <f t="shared" si="10"/>
        <v>10</v>
      </c>
      <c r="J33" s="14">
        <f t="shared" si="11"/>
        <v>0</v>
      </c>
      <c r="K33" s="14" t="s">
        <v>13</v>
      </c>
      <c r="L33" s="22">
        <f t="shared" si="12"/>
        <v>0</v>
      </c>
    </row>
    <row r="34" spans="1:12" x14ac:dyDescent="0.25">
      <c r="A34" s="11" t="s">
        <v>39</v>
      </c>
      <c r="B34" s="11">
        <v>20</v>
      </c>
      <c r="C34" s="22">
        <v>3.2</v>
      </c>
      <c r="D34" s="22">
        <f t="shared" si="7"/>
        <v>10</v>
      </c>
      <c r="E34" s="14">
        <f t="shared" si="8"/>
        <v>64</v>
      </c>
      <c r="F34" s="14" t="s">
        <v>13</v>
      </c>
      <c r="G34" s="14">
        <f t="shared" si="9"/>
        <v>1760.2</v>
      </c>
      <c r="H34" s="22"/>
      <c r="I34" s="22">
        <f t="shared" si="10"/>
        <v>10</v>
      </c>
      <c r="J34" s="14">
        <f t="shared" si="11"/>
        <v>0</v>
      </c>
      <c r="K34" s="14" t="s">
        <v>13</v>
      </c>
      <c r="L34" s="22">
        <f t="shared" si="12"/>
        <v>0</v>
      </c>
    </row>
    <row r="35" spans="1:12" x14ac:dyDescent="0.25">
      <c r="A35" s="11" t="s">
        <v>50</v>
      </c>
      <c r="B35" s="11">
        <v>20</v>
      </c>
      <c r="C35" s="22">
        <v>3.26</v>
      </c>
      <c r="D35" s="22">
        <f t="shared" si="7"/>
        <v>10</v>
      </c>
      <c r="E35" s="14">
        <f t="shared" si="8"/>
        <v>64.599999999999994</v>
      </c>
      <c r="F35" s="14" t="s">
        <v>13</v>
      </c>
      <c r="G35" s="14">
        <f t="shared" si="9"/>
        <v>1824.8</v>
      </c>
      <c r="H35" s="22"/>
      <c r="I35" s="22">
        <f t="shared" si="10"/>
        <v>10</v>
      </c>
      <c r="J35" s="14">
        <f t="shared" si="11"/>
        <v>0</v>
      </c>
      <c r="K35" s="14" t="s">
        <v>13</v>
      </c>
      <c r="L35" s="22">
        <f t="shared" si="12"/>
        <v>0</v>
      </c>
    </row>
    <row r="36" spans="1:12" x14ac:dyDescent="0.25">
      <c r="A36" s="11" t="s">
        <v>51</v>
      </c>
      <c r="B36" s="11">
        <v>20</v>
      </c>
      <c r="C36" s="22">
        <v>3.5</v>
      </c>
      <c r="D36" s="22">
        <f t="shared" si="7"/>
        <v>10</v>
      </c>
      <c r="E36" s="14">
        <f t="shared" si="8"/>
        <v>67.599999999999994</v>
      </c>
      <c r="F36" s="14" t="s">
        <v>13</v>
      </c>
      <c r="G36" s="14">
        <f t="shared" si="9"/>
        <v>1892.3999999999999</v>
      </c>
      <c r="H36" s="22"/>
      <c r="I36" s="22">
        <f t="shared" si="10"/>
        <v>10</v>
      </c>
      <c r="J36" s="14">
        <f t="shared" si="11"/>
        <v>0</v>
      </c>
      <c r="K36" s="14" t="s">
        <v>13</v>
      </c>
      <c r="L36" s="22">
        <f t="shared" si="12"/>
        <v>0</v>
      </c>
    </row>
    <row r="37" spans="1:12" x14ac:dyDescent="0.25">
      <c r="A37" s="11" t="s">
        <v>52</v>
      </c>
      <c r="B37" s="11">
        <v>20</v>
      </c>
      <c r="C37" s="22">
        <v>3.66</v>
      </c>
      <c r="D37" s="22">
        <f t="shared" si="7"/>
        <v>10</v>
      </c>
      <c r="E37" s="14">
        <f t="shared" si="8"/>
        <v>71.599999999999994</v>
      </c>
      <c r="F37" s="14" t="s">
        <v>13</v>
      </c>
      <c r="G37" s="14">
        <f t="shared" si="9"/>
        <v>1963.9999999999998</v>
      </c>
      <c r="H37" s="22"/>
      <c r="I37" s="22">
        <f t="shared" si="10"/>
        <v>10</v>
      </c>
      <c r="J37" s="14">
        <f t="shared" si="11"/>
        <v>0</v>
      </c>
      <c r="K37" s="14" t="s">
        <v>13</v>
      </c>
      <c r="L37" s="22">
        <f t="shared" si="12"/>
        <v>0</v>
      </c>
    </row>
    <row r="38" spans="1:12" x14ac:dyDescent="0.25">
      <c r="A38" s="11" t="s">
        <v>53</v>
      </c>
      <c r="B38" s="11">
        <v>20</v>
      </c>
      <c r="C38" s="22">
        <v>3.82</v>
      </c>
      <c r="D38" s="22">
        <f t="shared" si="7"/>
        <v>10</v>
      </c>
      <c r="E38" s="14">
        <f t="shared" si="8"/>
        <v>74.800000000000011</v>
      </c>
      <c r="F38" s="14" t="s">
        <v>13</v>
      </c>
      <c r="G38" s="14">
        <f t="shared" si="9"/>
        <v>2038.7999999999997</v>
      </c>
      <c r="H38" s="22"/>
      <c r="I38" s="22">
        <f t="shared" si="10"/>
        <v>10</v>
      </c>
      <c r="J38" s="14">
        <f t="shared" si="11"/>
        <v>0</v>
      </c>
      <c r="K38" s="14" t="s">
        <v>13</v>
      </c>
      <c r="L38" s="22">
        <f t="shared" si="12"/>
        <v>0</v>
      </c>
    </row>
    <row r="39" spans="1:12" x14ac:dyDescent="0.25">
      <c r="A39" s="11" t="s">
        <v>54</v>
      </c>
      <c r="B39" s="11">
        <v>20</v>
      </c>
      <c r="C39" s="22">
        <v>4.0199999999999996</v>
      </c>
      <c r="D39" s="22">
        <f t="shared" si="7"/>
        <v>10</v>
      </c>
      <c r="E39" s="14">
        <f t="shared" si="8"/>
        <v>78.400000000000006</v>
      </c>
      <c r="F39" s="14" t="s">
        <v>13</v>
      </c>
      <c r="G39" s="14">
        <f t="shared" si="9"/>
        <v>2117.1999999999998</v>
      </c>
      <c r="H39" s="22"/>
      <c r="I39" s="22">
        <f t="shared" si="10"/>
        <v>10</v>
      </c>
      <c r="J39" s="14">
        <f t="shared" si="11"/>
        <v>0</v>
      </c>
      <c r="K39" s="14" t="s">
        <v>13</v>
      </c>
      <c r="L39" s="22">
        <f t="shared" si="12"/>
        <v>0</v>
      </c>
    </row>
    <row r="40" spans="1:12" x14ac:dyDescent="0.25">
      <c r="A40" s="11" t="s">
        <v>55</v>
      </c>
      <c r="B40" s="11">
        <v>20</v>
      </c>
      <c r="C40" s="22">
        <v>4.66</v>
      </c>
      <c r="D40" s="22">
        <f t="shared" si="7"/>
        <v>10</v>
      </c>
      <c r="E40" s="14">
        <f t="shared" si="8"/>
        <v>86.8</v>
      </c>
      <c r="F40" s="14" t="s">
        <v>13</v>
      </c>
      <c r="G40" s="14">
        <f t="shared" si="9"/>
        <v>2204</v>
      </c>
      <c r="H40" s="22"/>
      <c r="I40" s="22">
        <f t="shared" si="10"/>
        <v>10</v>
      </c>
      <c r="J40" s="14">
        <f t="shared" si="11"/>
        <v>0</v>
      </c>
      <c r="K40" s="14" t="s">
        <v>13</v>
      </c>
      <c r="L40" s="22">
        <f t="shared" si="12"/>
        <v>0</v>
      </c>
    </row>
    <row r="41" spans="1:12" x14ac:dyDescent="0.25">
      <c r="A41" s="11" t="s">
        <v>56</v>
      </c>
      <c r="B41" s="11">
        <v>20</v>
      </c>
      <c r="C41" s="22">
        <v>4.33</v>
      </c>
      <c r="D41" s="22">
        <f t="shared" si="7"/>
        <v>10</v>
      </c>
      <c r="E41" s="14">
        <f t="shared" si="8"/>
        <v>89.9</v>
      </c>
      <c r="F41" s="14" t="s">
        <v>13</v>
      </c>
      <c r="G41" s="14">
        <f t="shared" si="9"/>
        <v>2293.9</v>
      </c>
      <c r="H41" s="22"/>
      <c r="I41" s="22">
        <f t="shared" si="10"/>
        <v>10</v>
      </c>
      <c r="J41" s="14">
        <f t="shared" si="11"/>
        <v>0</v>
      </c>
      <c r="K41" s="14" t="s">
        <v>13</v>
      </c>
      <c r="L41" s="22">
        <f t="shared" si="12"/>
        <v>0</v>
      </c>
    </row>
    <row r="42" spans="1:12" x14ac:dyDescent="0.25">
      <c r="A42" s="11" t="s">
        <v>57</v>
      </c>
      <c r="B42" s="11">
        <v>20</v>
      </c>
      <c r="C42" s="22">
        <v>4.0599999999999996</v>
      </c>
      <c r="D42" s="22">
        <f t="shared" si="7"/>
        <v>10</v>
      </c>
      <c r="E42" s="14">
        <f t="shared" si="8"/>
        <v>83.9</v>
      </c>
      <c r="F42" s="14" t="s">
        <v>13</v>
      </c>
      <c r="G42" s="14">
        <f t="shared" si="9"/>
        <v>2377.8000000000002</v>
      </c>
      <c r="H42" s="22"/>
      <c r="I42" s="22">
        <f t="shared" si="10"/>
        <v>10</v>
      </c>
      <c r="J42" s="14">
        <f t="shared" si="11"/>
        <v>0</v>
      </c>
      <c r="K42" s="14" t="s">
        <v>13</v>
      </c>
      <c r="L42" s="22">
        <f t="shared" si="12"/>
        <v>0</v>
      </c>
    </row>
    <row r="43" spans="1:12" x14ac:dyDescent="0.25">
      <c r="A43" s="11" t="s">
        <v>58</v>
      </c>
      <c r="B43" s="11">
        <v>20</v>
      </c>
      <c r="C43" s="22">
        <v>4.3600000000000003</v>
      </c>
      <c r="D43" s="22">
        <f t="shared" si="7"/>
        <v>10</v>
      </c>
      <c r="E43" s="14">
        <f t="shared" si="8"/>
        <v>84.2</v>
      </c>
      <c r="F43" s="14" t="s">
        <v>13</v>
      </c>
      <c r="G43" s="14">
        <f t="shared" si="9"/>
        <v>2462</v>
      </c>
      <c r="H43" s="22"/>
      <c r="I43" s="22">
        <f t="shared" si="10"/>
        <v>10</v>
      </c>
      <c r="J43" s="14">
        <f t="shared" si="11"/>
        <v>0</v>
      </c>
      <c r="K43" s="14" t="s">
        <v>13</v>
      </c>
      <c r="L43" s="22">
        <f t="shared" si="12"/>
        <v>0</v>
      </c>
    </row>
    <row r="44" spans="1:12" x14ac:dyDescent="0.25">
      <c r="A44" s="11" t="s">
        <v>59</v>
      </c>
      <c r="B44" s="11">
        <v>8</v>
      </c>
      <c r="C44" s="22">
        <v>4.0999999999999996</v>
      </c>
      <c r="D44" s="22">
        <f t="shared" si="7"/>
        <v>4</v>
      </c>
      <c r="E44" s="14">
        <f t="shared" si="8"/>
        <v>33.840000000000003</v>
      </c>
      <c r="F44" s="14" t="s">
        <v>13</v>
      </c>
      <c r="G44" s="14">
        <f t="shared" si="9"/>
        <v>2495.84</v>
      </c>
      <c r="H44" s="22"/>
      <c r="I44" s="22">
        <f t="shared" si="10"/>
        <v>4</v>
      </c>
      <c r="J44" s="14">
        <f t="shared" si="11"/>
        <v>0</v>
      </c>
      <c r="K44" s="14" t="s">
        <v>13</v>
      </c>
      <c r="L44" s="22">
        <f t="shared" si="12"/>
        <v>0</v>
      </c>
    </row>
    <row r="45" spans="1:12" x14ac:dyDescent="0.25">
      <c r="A45" s="24" t="s">
        <v>8</v>
      </c>
      <c r="B45" s="24"/>
      <c r="C45" s="24"/>
      <c r="D45" s="24"/>
      <c r="E45" s="24"/>
      <c r="F45" s="18" t="s">
        <v>13</v>
      </c>
      <c r="G45" s="12">
        <f>G44+0.02</f>
        <v>2495.86</v>
      </c>
      <c r="H45" s="13"/>
      <c r="I45" s="13"/>
      <c r="J45" s="13"/>
      <c r="L45" s="13"/>
    </row>
    <row r="46" spans="1:12" x14ac:dyDescent="0.25">
      <c r="A46" s="25" t="s">
        <v>14</v>
      </c>
      <c r="B46" s="25"/>
      <c r="C46" s="25"/>
      <c r="D46" s="25"/>
      <c r="E46" s="25"/>
      <c r="F46" s="25"/>
      <c r="G46" s="25"/>
      <c r="H46" s="25"/>
      <c r="I46" s="25"/>
      <c r="J46" s="25"/>
      <c r="K46" s="18" t="s">
        <v>13</v>
      </c>
      <c r="L46" s="17">
        <f>1.3*L44</f>
        <v>0</v>
      </c>
    </row>
    <row r="48" spans="1:12" x14ac:dyDescent="0.25">
      <c r="G48" s="23">
        <v>2495.86</v>
      </c>
    </row>
  </sheetData>
  <mergeCells count="9">
    <mergeCell ref="A45:E45"/>
    <mergeCell ref="A46:J46"/>
    <mergeCell ref="A1:L1"/>
    <mergeCell ref="B2:L2"/>
    <mergeCell ref="B3:F3"/>
    <mergeCell ref="H3:L3"/>
    <mergeCell ref="A5:L5"/>
    <mergeCell ref="C7:G9"/>
    <mergeCell ref="H7:L9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opLeftCell="A6" workbookViewId="0">
      <selection sqref="A1:L42"/>
    </sheetView>
  </sheetViews>
  <sheetFormatPr defaultRowHeight="15" x14ac:dyDescent="0.25"/>
  <cols>
    <col min="2" max="2" width="12.140625" bestFit="1" customWidth="1"/>
    <col min="4" max="4" width="9.85546875" bestFit="1" customWidth="1"/>
    <col min="6" max="6" width="4.5703125" customWidth="1"/>
    <col min="7" max="7" width="12.5703125" bestFit="1" customWidth="1"/>
    <col min="9" max="9" width="9.85546875" bestFit="1" customWidth="1"/>
    <col min="11" max="11" width="3.5703125" customWidth="1"/>
    <col min="12" max="12" width="12.5703125" bestFit="1" customWidth="1"/>
  </cols>
  <sheetData>
    <row r="1" spans="1:12" ht="82.5" customHeight="1" x14ac:dyDescent="0.25">
      <c r="A1" s="26" t="s">
        <v>31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8"/>
    </row>
    <row r="2" spans="1:12" x14ac:dyDescent="0.25">
      <c r="A2" s="21" t="s">
        <v>0</v>
      </c>
      <c r="B2" s="33" t="s">
        <v>61</v>
      </c>
      <c r="C2" s="34"/>
      <c r="D2" s="34"/>
      <c r="E2" s="34"/>
      <c r="F2" s="34"/>
      <c r="G2" s="34"/>
      <c r="H2" s="34"/>
      <c r="I2" s="34"/>
      <c r="J2" s="34"/>
      <c r="K2" s="34"/>
      <c r="L2" s="35"/>
    </row>
    <row r="3" spans="1:12" x14ac:dyDescent="0.25">
      <c r="A3" s="21" t="s">
        <v>9</v>
      </c>
      <c r="B3" s="36"/>
      <c r="C3" s="37"/>
      <c r="D3" s="37"/>
      <c r="E3" s="37"/>
      <c r="F3" s="38"/>
      <c r="G3" s="22" t="s">
        <v>1</v>
      </c>
      <c r="H3" s="29">
        <v>43438</v>
      </c>
      <c r="I3" s="30"/>
      <c r="J3" s="30"/>
      <c r="K3" s="30"/>
      <c r="L3" s="30"/>
    </row>
    <row r="4" spans="1:12" x14ac:dyDescent="0.25">
      <c r="A4" s="3"/>
      <c r="B4" s="3"/>
      <c r="C4" s="4"/>
      <c r="D4" s="4"/>
      <c r="E4" s="4"/>
      <c r="F4" s="4"/>
      <c r="G4" s="4"/>
      <c r="H4" s="5"/>
      <c r="I4" s="5"/>
      <c r="J4" s="4"/>
      <c r="K4" s="4"/>
      <c r="L4" s="4"/>
    </row>
    <row r="5" spans="1:12" x14ac:dyDescent="0.25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x14ac:dyDescent="0.25">
      <c r="A6" s="6"/>
      <c r="B6" s="6"/>
      <c r="C6" s="4"/>
      <c r="D6" s="4"/>
      <c r="E6" s="4"/>
      <c r="F6" s="4"/>
      <c r="G6" s="8"/>
      <c r="H6" s="9"/>
      <c r="I6" s="9"/>
      <c r="J6" s="7"/>
      <c r="K6" s="7"/>
      <c r="L6" s="7"/>
    </row>
    <row r="7" spans="1:12" x14ac:dyDescent="0.25">
      <c r="A7" s="6"/>
      <c r="B7" s="6"/>
      <c r="C7" s="32" t="s">
        <v>3</v>
      </c>
      <c r="D7" s="32"/>
      <c r="E7" s="32"/>
      <c r="F7" s="32"/>
      <c r="G7" s="32"/>
      <c r="H7" s="32" t="s">
        <v>5</v>
      </c>
      <c r="I7" s="32"/>
      <c r="J7" s="32"/>
      <c r="K7" s="32"/>
      <c r="L7" s="32"/>
    </row>
    <row r="8" spans="1:12" x14ac:dyDescent="0.25">
      <c r="A8" s="6"/>
      <c r="B8" s="6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2" x14ac:dyDescent="0.25">
      <c r="A9" s="10"/>
      <c r="B9" s="10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2" x14ac:dyDescent="0.25">
      <c r="A10" s="11" t="s">
        <v>4</v>
      </c>
      <c r="B10" s="11" t="s">
        <v>11</v>
      </c>
      <c r="C10" s="22" t="s">
        <v>5</v>
      </c>
      <c r="D10" s="22" t="s">
        <v>10</v>
      </c>
      <c r="E10" s="22" t="s">
        <v>6</v>
      </c>
      <c r="F10" s="22" t="s">
        <v>12</v>
      </c>
      <c r="G10" s="22" t="s">
        <v>7</v>
      </c>
      <c r="H10" s="22" t="s">
        <v>5</v>
      </c>
      <c r="I10" s="22" t="s">
        <v>10</v>
      </c>
      <c r="J10" s="22" t="s">
        <v>6</v>
      </c>
      <c r="K10" s="22" t="s">
        <v>12</v>
      </c>
      <c r="L10" s="22" t="s">
        <v>7</v>
      </c>
    </row>
    <row r="11" spans="1:12" x14ac:dyDescent="0.25">
      <c r="A11" s="11" t="s">
        <v>16</v>
      </c>
      <c r="B11" s="11">
        <v>20</v>
      </c>
      <c r="C11" s="22">
        <v>2.94</v>
      </c>
      <c r="D11" s="22">
        <f>B11/2</f>
        <v>10</v>
      </c>
      <c r="E11" s="14">
        <f>C11*D11</f>
        <v>29.4</v>
      </c>
      <c r="F11" s="14" t="s">
        <v>13</v>
      </c>
      <c r="G11" s="14">
        <f>E11</f>
        <v>29.4</v>
      </c>
      <c r="H11" s="22"/>
      <c r="I11" s="22">
        <f>D11</f>
        <v>10</v>
      </c>
      <c r="J11" s="22">
        <f>I11*H11</f>
        <v>0</v>
      </c>
      <c r="K11" s="14" t="s">
        <v>13</v>
      </c>
      <c r="L11" s="22">
        <f t="shared" ref="L11" si="0">J11</f>
        <v>0</v>
      </c>
    </row>
    <row r="12" spans="1:12" x14ac:dyDescent="0.25">
      <c r="A12" s="11" t="s">
        <v>15</v>
      </c>
      <c r="B12" s="11">
        <v>20</v>
      </c>
      <c r="C12" s="22">
        <v>3.28</v>
      </c>
      <c r="D12" s="22">
        <f t="shared" ref="D12:D40" si="1">B12/2</f>
        <v>10</v>
      </c>
      <c r="E12" s="14">
        <f>(C12+C11)*D12</f>
        <v>62.199999999999996</v>
      </c>
      <c r="F12" s="14" t="s">
        <v>13</v>
      </c>
      <c r="G12" s="14">
        <f>G11+E12</f>
        <v>91.6</v>
      </c>
      <c r="H12" s="22"/>
      <c r="I12" s="22">
        <f t="shared" ref="I12:I40" si="2">D12</f>
        <v>10</v>
      </c>
      <c r="J12" s="14">
        <f>(H12+H11)*I12</f>
        <v>0</v>
      </c>
      <c r="K12" s="14" t="s">
        <v>13</v>
      </c>
      <c r="L12" s="22">
        <f>L11+J12</f>
        <v>0</v>
      </c>
    </row>
    <row r="13" spans="1:12" x14ac:dyDescent="0.25">
      <c r="A13" s="11" t="s">
        <v>17</v>
      </c>
      <c r="B13" s="11">
        <v>20</v>
      </c>
      <c r="C13" s="22">
        <v>3.21</v>
      </c>
      <c r="D13" s="22">
        <f t="shared" si="1"/>
        <v>10</v>
      </c>
      <c r="E13" s="14">
        <f t="shared" ref="E13:E40" si="3">(C13+C12)*D13</f>
        <v>64.900000000000006</v>
      </c>
      <c r="F13" s="14" t="s">
        <v>13</v>
      </c>
      <c r="G13" s="14">
        <f t="shared" ref="G13:G40" si="4">G12+E13</f>
        <v>156.5</v>
      </c>
      <c r="H13" s="22"/>
      <c r="I13" s="22">
        <f t="shared" si="2"/>
        <v>10</v>
      </c>
      <c r="J13" s="14">
        <f t="shared" ref="J13:J40" si="5">(H13+H12)*I13</f>
        <v>0</v>
      </c>
      <c r="K13" s="14" t="s">
        <v>13</v>
      </c>
      <c r="L13" s="22">
        <f t="shared" ref="L13:L40" si="6">L12+J13</f>
        <v>0</v>
      </c>
    </row>
    <row r="14" spans="1:12" x14ac:dyDescent="0.25">
      <c r="A14" s="11" t="s">
        <v>18</v>
      </c>
      <c r="B14" s="11">
        <v>20</v>
      </c>
      <c r="C14" s="22">
        <v>3.65</v>
      </c>
      <c r="D14" s="22">
        <f t="shared" si="1"/>
        <v>10</v>
      </c>
      <c r="E14" s="14">
        <f>(C14+C13)*D14</f>
        <v>68.599999999999994</v>
      </c>
      <c r="F14" s="14" t="s">
        <v>13</v>
      </c>
      <c r="G14" s="14">
        <f t="shared" si="4"/>
        <v>225.1</v>
      </c>
      <c r="H14" s="22"/>
      <c r="I14" s="22">
        <f t="shared" si="2"/>
        <v>10</v>
      </c>
      <c r="J14" s="14">
        <f t="shared" si="5"/>
        <v>0</v>
      </c>
      <c r="K14" s="14" t="s">
        <v>13</v>
      </c>
      <c r="L14" s="22">
        <f t="shared" si="6"/>
        <v>0</v>
      </c>
    </row>
    <row r="15" spans="1:12" x14ac:dyDescent="0.25">
      <c r="A15" s="11" t="s">
        <v>19</v>
      </c>
      <c r="B15" s="11">
        <v>20</v>
      </c>
      <c r="C15" s="22">
        <v>3.85</v>
      </c>
      <c r="D15" s="22">
        <f t="shared" si="1"/>
        <v>10</v>
      </c>
      <c r="E15" s="14">
        <f>(C15+C14)*D15</f>
        <v>75</v>
      </c>
      <c r="F15" s="14" t="s">
        <v>13</v>
      </c>
      <c r="G15" s="14">
        <f t="shared" si="4"/>
        <v>300.10000000000002</v>
      </c>
      <c r="H15" s="22"/>
      <c r="I15" s="22">
        <f t="shared" si="2"/>
        <v>10</v>
      </c>
      <c r="J15" s="14">
        <f t="shared" si="5"/>
        <v>0</v>
      </c>
      <c r="K15" s="14" t="s">
        <v>13</v>
      </c>
      <c r="L15" s="22">
        <f t="shared" si="6"/>
        <v>0</v>
      </c>
    </row>
    <row r="16" spans="1:12" x14ac:dyDescent="0.25">
      <c r="A16" s="11" t="s">
        <v>20</v>
      </c>
      <c r="B16" s="11">
        <v>20</v>
      </c>
      <c r="C16" s="22">
        <v>3.95</v>
      </c>
      <c r="D16" s="22">
        <f t="shared" si="1"/>
        <v>10</v>
      </c>
      <c r="E16" s="14">
        <f>(C16+C15)*D16</f>
        <v>78</v>
      </c>
      <c r="F16" s="14" t="s">
        <v>13</v>
      </c>
      <c r="G16" s="14">
        <f t="shared" si="4"/>
        <v>378.1</v>
      </c>
      <c r="H16" s="22"/>
      <c r="I16" s="22">
        <f t="shared" si="2"/>
        <v>10</v>
      </c>
      <c r="J16" s="14">
        <f t="shared" si="5"/>
        <v>0</v>
      </c>
      <c r="K16" s="14" t="s">
        <v>13</v>
      </c>
      <c r="L16" s="22">
        <f t="shared" si="6"/>
        <v>0</v>
      </c>
    </row>
    <row r="17" spans="1:12" x14ac:dyDescent="0.25">
      <c r="A17" s="11" t="s">
        <v>21</v>
      </c>
      <c r="B17" s="11">
        <v>20</v>
      </c>
      <c r="C17" s="22">
        <v>3.8</v>
      </c>
      <c r="D17" s="22">
        <f t="shared" si="1"/>
        <v>10</v>
      </c>
      <c r="E17" s="14">
        <f>(C17+C16)*D17</f>
        <v>77.5</v>
      </c>
      <c r="F17" s="14" t="s">
        <v>13</v>
      </c>
      <c r="G17" s="14">
        <f t="shared" si="4"/>
        <v>455.6</v>
      </c>
      <c r="H17" s="22"/>
      <c r="I17" s="22">
        <f t="shared" si="2"/>
        <v>10</v>
      </c>
      <c r="J17" s="14">
        <f t="shared" si="5"/>
        <v>0</v>
      </c>
      <c r="K17" s="14" t="s">
        <v>13</v>
      </c>
      <c r="L17" s="22">
        <f t="shared" si="6"/>
        <v>0</v>
      </c>
    </row>
    <row r="18" spans="1:12" x14ac:dyDescent="0.25">
      <c r="A18" s="11" t="s">
        <v>22</v>
      </c>
      <c r="B18" s="11">
        <v>20</v>
      </c>
      <c r="C18" s="22">
        <v>3.85</v>
      </c>
      <c r="D18" s="22">
        <f t="shared" si="1"/>
        <v>10</v>
      </c>
      <c r="E18" s="14">
        <f t="shared" si="3"/>
        <v>76.5</v>
      </c>
      <c r="F18" s="14" t="s">
        <v>13</v>
      </c>
      <c r="G18" s="14">
        <f t="shared" si="4"/>
        <v>532.1</v>
      </c>
      <c r="H18" s="22"/>
      <c r="I18" s="22">
        <f t="shared" si="2"/>
        <v>10</v>
      </c>
      <c r="J18" s="14">
        <f t="shared" si="5"/>
        <v>0</v>
      </c>
      <c r="K18" s="14" t="s">
        <v>13</v>
      </c>
      <c r="L18" s="22">
        <f t="shared" si="6"/>
        <v>0</v>
      </c>
    </row>
    <row r="19" spans="1:12" x14ac:dyDescent="0.25">
      <c r="A19" s="11" t="s">
        <v>23</v>
      </c>
      <c r="B19" s="11">
        <v>20</v>
      </c>
      <c r="C19" s="22">
        <v>3.55</v>
      </c>
      <c r="D19" s="22">
        <f t="shared" si="1"/>
        <v>10</v>
      </c>
      <c r="E19" s="14">
        <f t="shared" si="3"/>
        <v>74</v>
      </c>
      <c r="F19" s="14" t="s">
        <v>13</v>
      </c>
      <c r="G19" s="14">
        <f t="shared" si="4"/>
        <v>606.1</v>
      </c>
      <c r="H19" s="22"/>
      <c r="I19" s="22">
        <f t="shared" si="2"/>
        <v>10</v>
      </c>
      <c r="J19" s="14">
        <f t="shared" si="5"/>
        <v>0</v>
      </c>
      <c r="K19" s="14" t="s">
        <v>13</v>
      </c>
      <c r="L19" s="22">
        <f t="shared" si="6"/>
        <v>0</v>
      </c>
    </row>
    <row r="20" spans="1:12" x14ac:dyDescent="0.25">
      <c r="A20" s="11" t="s">
        <v>24</v>
      </c>
      <c r="B20" s="11">
        <v>20</v>
      </c>
      <c r="C20" s="22">
        <v>3.44</v>
      </c>
      <c r="D20" s="22">
        <f t="shared" si="1"/>
        <v>10</v>
      </c>
      <c r="E20" s="14">
        <f t="shared" si="3"/>
        <v>69.900000000000006</v>
      </c>
      <c r="F20" s="14" t="s">
        <v>13</v>
      </c>
      <c r="G20" s="14">
        <f t="shared" si="4"/>
        <v>676</v>
      </c>
      <c r="H20" s="22"/>
      <c r="I20" s="22">
        <f t="shared" si="2"/>
        <v>10</v>
      </c>
      <c r="J20" s="14">
        <f t="shared" si="5"/>
        <v>0</v>
      </c>
      <c r="K20" s="14" t="s">
        <v>13</v>
      </c>
      <c r="L20" s="22">
        <f t="shared" si="6"/>
        <v>0</v>
      </c>
    </row>
    <row r="21" spans="1:12" x14ac:dyDescent="0.25">
      <c r="A21" s="11" t="s">
        <v>25</v>
      </c>
      <c r="B21" s="11">
        <v>20</v>
      </c>
      <c r="C21" s="22">
        <v>3.48</v>
      </c>
      <c r="D21" s="22">
        <f t="shared" si="1"/>
        <v>10</v>
      </c>
      <c r="E21" s="14">
        <f t="shared" si="3"/>
        <v>69.2</v>
      </c>
      <c r="F21" s="14" t="s">
        <v>13</v>
      </c>
      <c r="G21" s="14">
        <f t="shared" si="4"/>
        <v>745.2</v>
      </c>
      <c r="H21" s="22"/>
      <c r="I21" s="22">
        <f t="shared" si="2"/>
        <v>10</v>
      </c>
      <c r="J21" s="14">
        <f t="shared" si="5"/>
        <v>0</v>
      </c>
      <c r="K21" s="14" t="s">
        <v>13</v>
      </c>
      <c r="L21" s="22">
        <f t="shared" si="6"/>
        <v>0</v>
      </c>
    </row>
    <row r="22" spans="1:12" x14ac:dyDescent="0.25">
      <c r="A22" s="11" t="s">
        <v>26</v>
      </c>
      <c r="B22" s="11">
        <v>20</v>
      </c>
      <c r="C22" s="22">
        <v>3.69</v>
      </c>
      <c r="D22" s="22">
        <f t="shared" si="1"/>
        <v>10</v>
      </c>
      <c r="E22" s="14">
        <f t="shared" si="3"/>
        <v>71.7</v>
      </c>
      <c r="F22" s="14" t="s">
        <v>13</v>
      </c>
      <c r="G22" s="14">
        <f t="shared" si="4"/>
        <v>816.90000000000009</v>
      </c>
      <c r="H22" s="22"/>
      <c r="I22" s="22">
        <f t="shared" si="2"/>
        <v>10</v>
      </c>
      <c r="J22" s="14">
        <f t="shared" si="5"/>
        <v>0</v>
      </c>
      <c r="K22" s="14" t="s">
        <v>13</v>
      </c>
      <c r="L22" s="22">
        <f t="shared" si="6"/>
        <v>0</v>
      </c>
    </row>
    <row r="23" spans="1:12" x14ac:dyDescent="0.25">
      <c r="A23" s="11" t="s">
        <v>27</v>
      </c>
      <c r="B23" s="11">
        <v>20</v>
      </c>
      <c r="C23" s="22">
        <v>3.59</v>
      </c>
      <c r="D23" s="22">
        <f t="shared" si="1"/>
        <v>10</v>
      </c>
      <c r="E23" s="14">
        <f t="shared" si="3"/>
        <v>72.8</v>
      </c>
      <c r="F23" s="14" t="s">
        <v>13</v>
      </c>
      <c r="G23" s="14">
        <f t="shared" si="4"/>
        <v>889.7</v>
      </c>
      <c r="H23" s="22"/>
      <c r="I23" s="22">
        <f t="shared" si="2"/>
        <v>10</v>
      </c>
      <c r="J23" s="14">
        <f t="shared" si="5"/>
        <v>0</v>
      </c>
      <c r="K23" s="14" t="s">
        <v>13</v>
      </c>
      <c r="L23" s="22">
        <f t="shared" si="6"/>
        <v>0</v>
      </c>
    </row>
    <row r="24" spans="1:12" x14ac:dyDescent="0.25">
      <c r="A24" s="11" t="s">
        <v>28</v>
      </c>
      <c r="B24" s="11">
        <v>20</v>
      </c>
      <c r="C24" s="22">
        <v>3.99</v>
      </c>
      <c r="D24" s="22">
        <f t="shared" si="1"/>
        <v>10</v>
      </c>
      <c r="E24" s="14">
        <f t="shared" si="3"/>
        <v>75.8</v>
      </c>
      <c r="F24" s="14" t="s">
        <v>13</v>
      </c>
      <c r="G24" s="14">
        <f t="shared" si="4"/>
        <v>965.5</v>
      </c>
      <c r="H24" s="22"/>
      <c r="I24" s="22">
        <f t="shared" si="2"/>
        <v>10</v>
      </c>
      <c r="J24" s="14">
        <f t="shared" si="5"/>
        <v>0</v>
      </c>
      <c r="K24" s="14" t="s">
        <v>13</v>
      </c>
      <c r="L24" s="22">
        <f t="shared" si="6"/>
        <v>0</v>
      </c>
    </row>
    <row r="25" spans="1:12" x14ac:dyDescent="0.25">
      <c r="A25" s="11" t="s">
        <v>29</v>
      </c>
      <c r="B25" s="11">
        <v>20</v>
      </c>
      <c r="C25" s="22">
        <v>4.42</v>
      </c>
      <c r="D25" s="22">
        <f t="shared" si="1"/>
        <v>10</v>
      </c>
      <c r="E25" s="14">
        <f t="shared" si="3"/>
        <v>84.1</v>
      </c>
      <c r="F25" s="14" t="s">
        <v>13</v>
      </c>
      <c r="G25" s="14">
        <f t="shared" si="4"/>
        <v>1049.5999999999999</v>
      </c>
      <c r="H25" s="22"/>
      <c r="I25" s="22">
        <f t="shared" si="2"/>
        <v>10</v>
      </c>
      <c r="J25" s="14">
        <f t="shared" si="5"/>
        <v>0</v>
      </c>
      <c r="K25" s="14" t="s">
        <v>13</v>
      </c>
      <c r="L25" s="22">
        <f t="shared" si="6"/>
        <v>0</v>
      </c>
    </row>
    <row r="26" spans="1:12" x14ac:dyDescent="0.25">
      <c r="A26" s="11" t="s">
        <v>30</v>
      </c>
      <c r="B26" s="11">
        <v>20</v>
      </c>
      <c r="C26" s="22">
        <v>4.1500000000000004</v>
      </c>
      <c r="D26" s="22">
        <f t="shared" si="1"/>
        <v>10</v>
      </c>
      <c r="E26" s="14">
        <f t="shared" si="3"/>
        <v>85.7</v>
      </c>
      <c r="F26" s="14" t="s">
        <v>13</v>
      </c>
      <c r="G26" s="14">
        <f t="shared" si="4"/>
        <v>1135.3</v>
      </c>
      <c r="H26" s="22"/>
      <c r="I26" s="22">
        <f t="shared" si="2"/>
        <v>10</v>
      </c>
      <c r="J26" s="14">
        <f t="shared" si="5"/>
        <v>0</v>
      </c>
      <c r="K26" s="14" t="s">
        <v>13</v>
      </c>
      <c r="L26" s="22">
        <f t="shared" si="6"/>
        <v>0</v>
      </c>
    </row>
    <row r="27" spans="1:12" x14ac:dyDescent="0.25">
      <c r="A27" s="11" t="s">
        <v>32</v>
      </c>
      <c r="B27" s="11">
        <v>20</v>
      </c>
      <c r="C27" s="22">
        <v>4.08</v>
      </c>
      <c r="D27" s="22">
        <f t="shared" si="1"/>
        <v>10</v>
      </c>
      <c r="E27" s="14">
        <f t="shared" si="3"/>
        <v>82.300000000000011</v>
      </c>
      <c r="F27" s="14" t="s">
        <v>13</v>
      </c>
      <c r="G27" s="14">
        <f t="shared" si="4"/>
        <v>1217.5999999999999</v>
      </c>
      <c r="H27" s="22"/>
      <c r="I27" s="22">
        <f t="shared" si="2"/>
        <v>10</v>
      </c>
      <c r="J27" s="14">
        <f t="shared" si="5"/>
        <v>0</v>
      </c>
      <c r="K27" s="14" t="s">
        <v>13</v>
      </c>
      <c r="L27" s="22">
        <f t="shared" si="6"/>
        <v>0</v>
      </c>
    </row>
    <row r="28" spans="1:12" x14ac:dyDescent="0.25">
      <c r="A28" s="11" t="s">
        <v>33</v>
      </c>
      <c r="B28" s="11">
        <v>20</v>
      </c>
      <c r="C28" s="22">
        <v>4.0599999999999996</v>
      </c>
      <c r="D28" s="22">
        <f t="shared" si="1"/>
        <v>10</v>
      </c>
      <c r="E28" s="14">
        <f t="shared" si="3"/>
        <v>81.400000000000006</v>
      </c>
      <c r="F28" s="14" t="s">
        <v>13</v>
      </c>
      <c r="G28" s="14">
        <f t="shared" si="4"/>
        <v>1299</v>
      </c>
      <c r="H28" s="22"/>
      <c r="I28" s="22">
        <f t="shared" si="2"/>
        <v>10</v>
      </c>
      <c r="J28" s="14">
        <f t="shared" si="5"/>
        <v>0</v>
      </c>
      <c r="K28" s="14" t="s">
        <v>13</v>
      </c>
      <c r="L28" s="22">
        <f t="shared" si="6"/>
        <v>0</v>
      </c>
    </row>
    <row r="29" spans="1:12" x14ac:dyDescent="0.25">
      <c r="A29" s="11" t="s">
        <v>34</v>
      </c>
      <c r="B29" s="11">
        <v>20</v>
      </c>
      <c r="C29" s="22">
        <v>4.0999999999999996</v>
      </c>
      <c r="D29" s="22">
        <f t="shared" si="1"/>
        <v>10</v>
      </c>
      <c r="E29" s="14">
        <f t="shared" si="3"/>
        <v>81.599999999999994</v>
      </c>
      <c r="F29" s="14" t="s">
        <v>13</v>
      </c>
      <c r="G29" s="14">
        <f t="shared" si="4"/>
        <v>1380.6</v>
      </c>
      <c r="H29" s="22"/>
      <c r="I29" s="22">
        <f t="shared" si="2"/>
        <v>10</v>
      </c>
      <c r="J29" s="14">
        <f t="shared" si="5"/>
        <v>0</v>
      </c>
      <c r="K29" s="14" t="s">
        <v>13</v>
      </c>
      <c r="L29" s="22">
        <f t="shared" si="6"/>
        <v>0</v>
      </c>
    </row>
    <row r="30" spans="1:12" x14ac:dyDescent="0.25">
      <c r="A30" s="11" t="s">
        <v>35</v>
      </c>
      <c r="B30" s="11">
        <v>20</v>
      </c>
      <c r="C30" s="22">
        <v>3.96</v>
      </c>
      <c r="D30" s="22">
        <f t="shared" si="1"/>
        <v>10</v>
      </c>
      <c r="E30" s="14">
        <f t="shared" si="3"/>
        <v>80.599999999999994</v>
      </c>
      <c r="F30" s="14" t="s">
        <v>13</v>
      </c>
      <c r="G30" s="14">
        <f t="shared" si="4"/>
        <v>1461.1999999999998</v>
      </c>
      <c r="H30" s="22"/>
      <c r="I30" s="22">
        <f t="shared" si="2"/>
        <v>10</v>
      </c>
      <c r="J30" s="14">
        <f t="shared" si="5"/>
        <v>0</v>
      </c>
      <c r="K30" s="14" t="s">
        <v>13</v>
      </c>
      <c r="L30" s="22">
        <f t="shared" si="6"/>
        <v>0</v>
      </c>
    </row>
    <row r="31" spans="1:12" x14ac:dyDescent="0.25">
      <c r="A31" s="11" t="s">
        <v>36</v>
      </c>
      <c r="B31" s="11">
        <v>20</v>
      </c>
      <c r="C31" s="22">
        <v>3.24</v>
      </c>
      <c r="D31" s="22">
        <f t="shared" si="1"/>
        <v>10</v>
      </c>
      <c r="E31" s="14">
        <f t="shared" si="3"/>
        <v>72</v>
      </c>
      <c r="F31" s="14" t="s">
        <v>13</v>
      </c>
      <c r="G31" s="14">
        <f t="shared" si="4"/>
        <v>1533.1999999999998</v>
      </c>
      <c r="H31" s="22"/>
      <c r="I31" s="22">
        <f t="shared" si="2"/>
        <v>10</v>
      </c>
      <c r="J31" s="14">
        <f t="shared" si="5"/>
        <v>0</v>
      </c>
      <c r="K31" s="14" t="s">
        <v>13</v>
      </c>
      <c r="L31" s="22">
        <f t="shared" si="6"/>
        <v>0</v>
      </c>
    </row>
    <row r="32" spans="1:12" x14ac:dyDescent="0.25">
      <c r="A32" s="11" t="s">
        <v>37</v>
      </c>
      <c r="B32" s="11">
        <v>20</v>
      </c>
      <c r="C32" s="22">
        <v>3.2</v>
      </c>
      <c r="D32" s="22">
        <f t="shared" si="1"/>
        <v>10</v>
      </c>
      <c r="E32" s="14">
        <f t="shared" si="3"/>
        <v>64.400000000000006</v>
      </c>
      <c r="F32" s="14" t="s">
        <v>13</v>
      </c>
      <c r="G32" s="14">
        <f t="shared" si="4"/>
        <v>1597.6</v>
      </c>
      <c r="H32" s="22"/>
      <c r="I32" s="22">
        <f t="shared" si="2"/>
        <v>10</v>
      </c>
      <c r="J32" s="14">
        <f t="shared" si="5"/>
        <v>0</v>
      </c>
      <c r="K32" s="14" t="s">
        <v>13</v>
      </c>
      <c r="L32" s="22">
        <f t="shared" si="6"/>
        <v>0</v>
      </c>
    </row>
    <row r="33" spans="1:12" x14ac:dyDescent="0.25">
      <c r="A33" s="11" t="s">
        <v>38</v>
      </c>
      <c r="B33" s="11">
        <v>20</v>
      </c>
      <c r="C33" s="22">
        <v>3.26</v>
      </c>
      <c r="D33" s="22">
        <f t="shared" si="1"/>
        <v>10</v>
      </c>
      <c r="E33" s="14">
        <f t="shared" si="3"/>
        <v>64.599999999999994</v>
      </c>
      <c r="F33" s="14" t="s">
        <v>13</v>
      </c>
      <c r="G33" s="14">
        <f t="shared" si="4"/>
        <v>1662.1999999999998</v>
      </c>
      <c r="H33" s="22"/>
      <c r="I33" s="22">
        <f t="shared" si="2"/>
        <v>10</v>
      </c>
      <c r="J33" s="14">
        <f t="shared" si="5"/>
        <v>0</v>
      </c>
      <c r="K33" s="14" t="s">
        <v>13</v>
      </c>
      <c r="L33" s="22">
        <f t="shared" si="6"/>
        <v>0</v>
      </c>
    </row>
    <row r="34" spans="1:12" x14ac:dyDescent="0.25">
      <c r="A34" s="11" t="s">
        <v>39</v>
      </c>
      <c r="B34" s="11">
        <v>20</v>
      </c>
      <c r="C34" s="22">
        <v>3.93</v>
      </c>
      <c r="D34" s="22">
        <f t="shared" si="1"/>
        <v>10</v>
      </c>
      <c r="E34" s="14">
        <f t="shared" si="3"/>
        <v>71.899999999999991</v>
      </c>
      <c r="F34" s="14" t="s">
        <v>13</v>
      </c>
      <c r="G34" s="14">
        <f t="shared" si="4"/>
        <v>1734.1</v>
      </c>
      <c r="H34" s="22"/>
      <c r="I34" s="22">
        <f t="shared" si="2"/>
        <v>10</v>
      </c>
      <c r="J34" s="14">
        <f t="shared" si="5"/>
        <v>0</v>
      </c>
      <c r="K34" s="14" t="s">
        <v>13</v>
      </c>
      <c r="L34" s="22">
        <f t="shared" si="6"/>
        <v>0</v>
      </c>
    </row>
    <row r="35" spans="1:12" x14ac:dyDescent="0.25">
      <c r="A35" s="11" t="s">
        <v>50</v>
      </c>
      <c r="B35" s="11">
        <v>20</v>
      </c>
      <c r="C35" s="22">
        <v>3.26</v>
      </c>
      <c r="D35" s="22">
        <f t="shared" si="1"/>
        <v>10</v>
      </c>
      <c r="E35" s="14">
        <f t="shared" si="3"/>
        <v>71.899999999999991</v>
      </c>
      <c r="F35" s="14" t="s">
        <v>13</v>
      </c>
      <c r="G35" s="14">
        <f t="shared" si="4"/>
        <v>1806</v>
      </c>
      <c r="H35" s="22"/>
      <c r="I35" s="22">
        <f t="shared" si="2"/>
        <v>10</v>
      </c>
      <c r="J35" s="14">
        <f t="shared" si="5"/>
        <v>0</v>
      </c>
      <c r="K35" s="14" t="s">
        <v>13</v>
      </c>
      <c r="L35" s="22">
        <f t="shared" si="6"/>
        <v>0</v>
      </c>
    </row>
    <row r="36" spans="1:12" x14ac:dyDescent="0.25">
      <c r="A36" s="11" t="s">
        <v>51</v>
      </c>
      <c r="B36" s="11">
        <v>20</v>
      </c>
      <c r="C36" s="22">
        <v>3.54</v>
      </c>
      <c r="D36" s="22">
        <f t="shared" si="1"/>
        <v>10</v>
      </c>
      <c r="E36" s="14">
        <f t="shared" si="3"/>
        <v>68</v>
      </c>
      <c r="F36" s="14" t="s">
        <v>13</v>
      </c>
      <c r="G36" s="14">
        <f t="shared" si="4"/>
        <v>1874</v>
      </c>
      <c r="H36" s="22"/>
      <c r="I36" s="22">
        <f t="shared" si="2"/>
        <v>10</v>
      </c>
      <c r="J36" s="14">
        <f t="shared" si="5"/>
        <v>0</v>
      </c>
      <c r="K36" s="14" t="s">
        <v>13</v>
      </c>
      <c r="L36" s="22">
        <f t="shared" si="6"/>
        <v>0</v>
      </c>
    </row>
    <row r="37" spans="1:12" x14ac:dyDescent="0.25">
      <c r="A37" s="11" t="s">
        <v>52</v>
      </c>
      <c r="B37" s="11">
        <v>20</v>
      </c>
      <c r="C37" s="22">
        <v>3.66</v>
      </c>
      <c r="D37" s="22">
        <f t="shared" si="1"/>
        <v>10</v>
      </c>
      <c r="E37" s="14">
        <f t="shared" si="3"/>
        <v>72</v>
      </c>
      <c r="F37" s="14" t="s">
        <v>13</v>
      </c>
      <c r="G37" s="14">
        <f t="shared" si="4"/>
        <v>1946</v>
      </c>
      <c r="H37" s="22"/>
      <c r="I37" s="22">
        <f t="shared" si="2"/>
        <v>10</v>
      </c>
      <c r="J37" s="14">
        <f t="shared" si="5"/>
        <v>0</v>
      </c>
      <c r="K37" s="14" t="s">
        <v>13</v>
      </c>
      <c r="L37" s="22">
        <f t="shared" si="6"/>
        <v>0</v>
      </c>
    </row>
    <row r="38" spans="1:12" x14ac:dyDescent="0.25">
      <c r="A38" s="11" t="s">
        <v>53</v>
      </c>
      <c r="B38" s="11">
        <v>20</v>
      </c>
      <c r="C38" s="22">
        <v>3.82</v>
      </c>
      <c r="D38" s="22">
        <f t="shared" si="1"/>
        <v>10</v>
      </c>
      <c r="E38" s="14">
        <f t="shared" si="3"/>
        <v>74.800000000000011</v>
      </c>
      <c r="F38" s="14" t="s">
        <v>13</v>
      </c>
      <c r="G38" s="14">
        <f t="shared" si="4"/>
        <v>2020.8</v>
      </c>
      <c r="H38" s="22"/>
      <c r="I38" s="22">
        <f t="shared" si="2"/>
        <v>10</v>
      </c>
      <c r="J38" s="14">
        <f t="shared" si="5"/>
        <v>0</v>
      </c>
      <c r="K38" s="14" t="s">
        <v>13</v>
      </c>
      <c r="L38" s="22">
        <f t="shared" si="6"/>
        <v>0</v>
      </c>
    </row>
    <row r="39" spans="1:12" x14ac:dyDescent="0.25">
      <c r="A39" s="11" t="s">
        <v>54</v>
      </c>
      <c r="B39" s="11">
        <v>20</v>
      </c>
      <c r="C39" s="22">
        <v>3.95</v>
      </c>
      <c r="D39" s="22">
        <f t="shared" si="1"/>
        <v>10</v>
      </c>
      <c r="E39" s="14">
        <f t="shared" si="3"/>
        <v>77.699999999999989</v>
      </c>
      <c r="F39" s="14" t="s">
        <v>13</v>
      </c>
      <c r="G39" s="14">
        <f t="shared" si="4"/>
        <v>2098.5</v>
      </c>
      <c r="H39" s="22"/>
      <c r="I39" s="22">
        <f t="shared" si="2"/>
        <v>10</v>
      </c>
      <c r="J39" s="14">
        <f t="shared" si="5"/>
        <v>0</v>
      </c>
      <c r="K39" s="14" t="s">
        <v>13</v>
      </c>
      <c r="L39" s="22">
        <f t="shared" si="6"/>
        <v>0</v>
      </c>
    </row>
    <row r="40" spans="1:12" x14ac:dyDescent="0.25">
      <c r="A40" s="11" t="s">
        <v>60</v>
      </c>
      <c r="B40" s="11">
        <v>5</v>
      </c>
      <c r="C40" s="22">
        <v>3.95</v>
      </c>
      <c r="D40" s="22">
        <f t="shared" si="1"/>
        <v>2.5</v>
      </c>
      <c r="E40" s="14">
        <f t="shared" si="3"/>
        <v>19.75</v>
      </c>
      <c r="F40" s="14" t="s">
        <v>13</v>
      </c>
      <c r="G40" s="14">
        <f t="shared" si="4"/>
        <v>2118.25</v>
      </c>
      <c r="H40" s="22"/>
      <c r="I40" s="22">
        <f t="shared" si="2"/>
        <v>2.5</v>
      </c>
      <c r="J40" s="14">
        <f t="shared" si="5"/>
        <v>0</v>
      </c>
      <c r="K40" s="14" t="s">
        <v>13</v>
      </c>
      <c r="L40" s="22">
        <f t="shared" si="6"/>
        <v>0</v>
      </c>
    </row>
    <row r="41" spans="1:12" x14ac:dyDescent="0.25">
      <c r="A41" s="24" t="s">
        <v>8</v>
      </c>
      <c r="B41" s="24"/>
      <c r="C41" s="24"/>
      <c r="D41" s="24"/>
      <c r="E41" s="24"/>
      <c r="F41" s="18" t="s">
        <v>13</v>
      </c>
      <c r="G41" s="12">
        <f>G40-0.02</f>
        <v>2118.23</v>
      </c>
      <c r="H41" s="13"/>
      <c r="I41" s="13"/>
      <c r="J41" s="13"/>
      <c r="L41" s="13"/>
    </row>
    <row r="42" spans="1:12" x14ac:dyDescent="0.25">
      <c r="A42" s="25" t="s">
        <v>14</v>
      </c>
      <c r="B42" s="25"/>
      <c r="C42" s="25"/>
      <c r="D42" s="25"/>
      <c r="E42" s="25"/>
      <c r="F42" s="25"/>
      <c r="G42" s="25"/>
      <c r="H42" s="25"/>
      <c r="I42" s="25"/>
      <c r="J42" s="25"/>
      <c r="K42" s="18" t="s">
        <v>13</v>
      </c>
      <c r="L42" s="17">
        <f>1.3*L40</f>
        <v>0</v>
      </c>
    </row>
  </sheetData>
  <mergeCells count="9">
    <mergeCell ref="A41:E41"/>
    <mergeCell ref="A42:J42"/>
    <mergeCell ref="A1:L1"/>
    <mergeCell ref="B2:L2"/>
    <mergeCell ref="B3:F3"/>
    <mergeCell ref="H3:L3"/>
    <mergeCell ref="A5:L5"/>
    <mergeCell ref="C7:G9"/>
    <mergeCell ref="H7:L9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C13" sqref="C13"/>
    </sheetView>
  </sheetViews>
  <sheetFormatPr defaultRowHeight="15" x14ac:dyDescent="0.25"/>
  <sheetData>
    <row r="1" spans="1:12" ht="85.5" customHeight="1" x14ac:dyDescent="0.25">
      <c r="A1" s="26" t="s">
        <v>31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8"/>
    </row>
    <row r="2" spans="1:12" x14ac:dyDescent="0.25">
      <c r="A2" s="21" t="s">
        <v>0</v>
      </c>
      <c r="B2" s="33" t="s">
        <v>61</v>
      </c>
      <c r="C2" s="34"/>
      <c r="D2" s="34"/>
      <c r="E2" s="34"/>
      <c r="F2" s="34"/>
      <c r="G2" s="34"/>
      <c r="H2" s="34"/>
      <c r="I2" s="34"/>
      <c r="J2" s="34"/>
      <c r="K2" s="34"/>
      <c r="L2" s="35"/>
    </row>
    <row r="3" spans="1:12" x14ac:dyDescent="0.25">
      <c r="A3" s="21" t="s">
        <v>9</v>
      </c>
      <c r="B3" s="36"/>
      <c r="C3" s="37"/>
      <c r="D3" s="37"/>
      <c r="E3" s="37"/>
      <c r="F3" s="38"/>
      <c r="G3" s="22" t="s">
        <v>1</v>
      </c>
      <c r="H3" s="29">
        <v>43438</v>
      </c>
      <c r="I3" s="30"/>
      <c r="J3" s="30"/>
      <c r="K3" s="30"/>
      <c r="L3" s="30"/>
    </row>
    <row r="4" spans="1:12" x14ac:dyDescent="0.25">
      <c r="A4" s="3"/>
      <c r="B4" s="3"/>
      <c r="C4" s="4"/>
      <c r="D4" s="4"/>
      <c r="E4" s="4"/>
      <c r="F4" s="4"/>
      <c r="G4" s="4"/>
      <c r="H4" s="5"/>
      <c r="I4" s="5"/>
      <c r="J4" s="4"/>
      <c r="K4" s="4"/>
      <c r="L4" s="4"/>
    </row>
    <row r="5" spans="1:12" x14ac:dyDescent="0.25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x14ac:dyDescent="0.25">
      <c r="A6" s="6"/>
      <c r="B6" s="6"/>
      <c r="C6" s="4"/>
      <c r="D6" s="4"/>
      <c r="E6" s="4"/>
      <c r="F6" s="4"/>
      <c r="G6" s="8"/>
      <c r="H6" s="9"/>
      <c r="I6" s="9"/>
      <c r="J6" s="7"/>
      <c r="K6" s="7"/>
      <c r="L6" s="7"/>
    </row>
    <row r="7" spans="1:12" x14ac:dyDescent="0.25">
      <c r="A7" s="6"/>
      <c r="B7" s="6"/>
      <c r="C7" s="32" t="s">
        <v>3</v>
      </c>
      <c r="D7" s="32"/>
      <c r="E7" s="32"/>
      <c r="F7" s="32"/>
      <c r="G7" s="32"/>
      <c r="H7" s="32" t="s">
        <v>5</v>
      </c>
      <c r="I7" s="32"/>
      <c r="J7" s="32"/>
      <c r="K7" s="32"/>
      <c r="L7" s="32"/>
    </row>
    <row r="8" spans="1:12" x14ac:dyDescent="0.25">
      <c r="A8" s="6"/>
      <c r="B8" s="6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2" x14ac:dyDescent="0.25">
      <c r="A9" s="10"/>
      <c r="B9" s="10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2" x14ac:dyDescent="0.25">
      <c r="A10" s="11" t="s">
        <v>4</v>
      </c>
      <c r="B10" s="11" t="s">
        <v>11</v>
      </c>
      <c r="C10" s="22" t="s">
        <v>5</v>
      </c>
      <c r="D10" s="22" t="s">
        <v>10</v>
      </c>
      <c r="E10" s="22" t="s">
        <v>6</v>
      </c>
      <c r="F10" s="22" t="s">
        <v>12</v>
      </c>
      <c r="G10" s="22" t="s">
        <v>7</v>
      </c>
      <c r="H10" s="22" t="s">
        <v>5</v>
      </c>
      <c r="I10" s="22" t="s">
        <v>10</v>
      </c>
      <c r="J10" s="22" t="s">
        <v>6</v>
      </c>
      <c r="K10" s="22" t="s">
        <v>12</v>
      </c>
      <c r="L10" s="22" t="s">
        <v>7</v>
      </c>
    </row>
    <row r="11" spans="1:12" x14ac:dyDescent="0.25">
      <c r="A11" s="11" t="s">
        <v>16</v>
      </c>
      <c r="B11" s="11">
        <v>20</v>
      </c>
      <c r="C11" s="22">
        <v>3.59</v>
      </c>
      <c r="D11" s="22">
        <f>B11/2</f>
        <v>10</v>
      </c>
      <c r="E11" s="14">
        <f>C11*D11</f>
        <v>35.9</v>
      </c>
      <c r="F11" s="14" t="s">
        <v>13</v>
      </c>
      <c r="G11" s="14">
        <f>E11</f>
        <v>35.9</v>
      </c>
      <c r="H11" s="22"/>
      <c r="I11" s="22">
        <f>D11</f>
        <v>10</v>
      </c>
      <c r="J11" s="22">
        <f>I11*H11</f>
        <v>0</v>
      </c>
      <c r="K11" s="14" t="s">
        <v>13</v>
      </c>
      <c r="L11" s="22">
        <f t="shared" ref="L11" si="0">J11</f>
        <v>0</v>
      </c>
    </row>
    <row r="12" spans="1:12" x14ac:dyDescent="0.25">
      <c r="A12" s="11" t="s">
        <v>15</v>
      </c>
      <c r="B12" s="11">
        <v>20</v>
      </c>
      <c r="C12" s="22">
        <v>3.99</v>
      </c>
      <c r="D12" s="22">
        <f t="shared" ref="D12:D29" si="1">B12/2</f>
        <v>10</v>
      </c>
      <c r="E12" s="14">
        <f>(C12+C11)*D12</f>
        <v>75.8</v>
      </c>
      <c r="F12" s="14" t="s">
        <v>13</v>
      </c>
      <c r="G12" s="14">
        <f>G11+E12</f>
        <v>111.69999999999999</v>
      </c>
      <c r="H12" s="22"/>
      <c r="I12" s="22">
        <f t="shared" ref="I12:I29" si="2">D12</f>
        <v>10</v>
      </c>
      <c r="J12" s="14">
        <f>(H12+H11)*I12</f>
        <v>0</v>
      </c>
      <c r="K12" s="14" t="s">
        <v>13</v>
      </c>
      <c r="L12" s="22">
        <f>L11+J12</f>
        <v>0</v>
      </c>
    </row>
    <row r="13" spans="1:12" x14ac:dyDescent="0.25">
      <c r="A13" s="11" t="s">
        <v>17</v>
      </c>
      <c r="B13" s="11">
        <v>20</v>
      </c>
      <c r="C13" s="22">
        <v>4.42</v>
      </c>
      <c r="D13" s="22">
        <f t="shared" si="1"/>
        <v>10</v>
      </c>
      <c r="E13" s="14">
        <f t="shared" ref="E13:E29" si="3">(C13+C12)*D13</f>
        <v>84.1</v>
      </c>
      <c r="F13" s="14" t="s">
        <v>13</v>
      </c>
      <c r="G13" s="14">
        <f t="shared" ref="G13:G29" si="4">G12+E13</f>
        <v>195.79999999999998</v>
      </c>
      <c r="H13" s="22"/>
      <c r="I13" s="22">
        <f t="shared" si="2"/>
        <v>10</v>
      </c>
      <c r="J13" s="14">
        <f t="shared" ref="J13:J29" si="5">(H13+H12)*I13</f>
        <v>0</v>
      </c>
      <c r="K13" s="14" t="s">
        <v>13</v>
      </c>
      <c r="L13" s="22">
        <f t="shared" ref="L13:L29" si="6">L12+J13</f>
        <v>0</v>
      </c>
    </row>
    <row r="14" spans="1:12" x14ac:dyDescent="0.25">
      <c r="A14" s="11" t="s">
        <v>18</v>
      </c>
      <c r="B14" s="11">
        <v>20</v>
      </c>
      <c r="C14" s="22">
        <v>4.1500000000000004</v>
      </c>
      <c r="D14" s="22">
        <f t="shared" si="1"/>
        <v>10</v>
      </c>
      <c r="E14" s="14">
        <f>(C14+C13)*D14</f>
        <v>85.7</v>
      </c>
      <c r="F14" s="14" t="s">
        <v>13</v>
      </c>
      <c r="G14" s="14">
        <f t="shared" si="4"/>
        <v>281.5</v>
      </c>
      <c r="H14" s="22"/>
      <c r="I14" s="22">
        <f t="shared" si="2"/>
        <v>10</v>
      </c>
      <c r="J14" s="14">
        <f t="shared" si="5"/>
        <v>0</v>
      </c>
      <c r="K14" s="14" t="s">
        <v>13</v>
      </c>
      <c r="L14" s="22">
        <f t="shared" si="6"/>
        <v>0</v>
      </c>
    </row>
    <row r="15" spans="1:12" x14ac:dyDescent="0.25">
      <c r="A15" s="11" t="s">
        <v>19</v>
      </c>
      <c r="B15" s="11">
        <v>20</v>
      </c>
      <c r="C15" s="22">
        <v>4.08</v>
      </c>
      <c r="D15" s="22">
        <f t="shared" si="1"/>
        <v>10</v>
      </c>
      <c r="E15" s="14">
        <f>(C15+C14)*D15</f>
        <v>82.300000000000011</v>
      </c>
      <c r="F15" s="14" t="s">
        <v>13</v>
      </c>
      <c r="G15" s="14">
        <f t="shared" si="4"/>
        <v>363.8</v>
      </c>
      <c r="H15" s="22"/>
      <c r="I15" s="22">
        <f t="shared" si="2"/>
        <v>10</v>
      </c>
      <c r="J15" s="14">
        <f t="shared" si="5"/>
        <v>0</v>
      </c>
      <c r="K15" s="14" t="s">
        <v>13</v>
      </c>
      <c r="L15" s="22">
        <f t="shared" si="6"/>
        <v>0</v>
      </c>
    </row>
    <row r="16" spans="1:12" x14ac:dyDescent="0.25">
      <c r="A16" s="11" t="s">
        <v>20</v>
      </c>
      <c r="B16" s="11">
        <v>20</v>
      </c>
      <c r="C16" s="22">
        <v>4.0599999999999996</v>
      </c>
      <c r="D16" s="22">
        <f t="shared" si="1"/>
        <v>10</v>
      </c>
      <c r="E16" s="14">
        <f>(C16+C15)*D16</f>
        <v>81.400000000000006</v>
      </c>
      <c r="F16" s="14" t="s">
        <v>13</v>
      </c>
      <c r="G16" s="14">
        <f t="shared" si="4"/>
        <v>445.20000000000005</v>
      </c>
      <c r="H16" s="22"/>
      <c r="I16" s="22">
        <f t="shared" si="2"/>
        <v>10</v>
      </c>
      <c r="J16" s="14">
        <f t="shared" si="5"/>
        <v>0</v>
      </c>
      <c r="K16" s="14" t="s">
        <v>13</v>
      </c>
      <c r="L16" s="22">
        <f t="shared" si="6"/>
        <v>0</v>
      </c>
    </row>
    <row r="17" spans="1:12" x14ac:dyDescent="0.25">
      <c r="A17" s="11" t="s">
        <v>21</v>
      </c>
      <c r="B17" s="11">
        <v>20</v>
      </c>
      <c r="C17" s="22">
        <v>4.0999999999999996</v>
      </c>
      <c r="D17" s="22">
        <f t="shared" si="1"/>
        <v>10</v>
      </c>
      <c r="E17" s="14">
        <f>(C17+C16)*D17</f>
        <v>81.599999999999994</v>
      </c>
      <c r="F17" s="14" t="s">
        <v>13</v>
      </c>
      <c r="G17" s="14">
        <f t="shared" si="4"/>
        <v>526.80000000000007</v>
      </c>
      <c r="H17" s="22"/>
      <c r="I17" s="22">
        <f t="shared" si="2"/>
        <v>10</v>
      </c>
      <c r="J17" s="14">
        <f t="shared" si="5"/>
        <v>0</v>
      </c>
      <c r="K17" s="14" t="s">
        <v>13</v>
      </c>
      <c r="L17" s="22">
        <f t="shared" si="6"/>
        <v>0</v>
      </c>
    </row>
    <row r="18" spans="1:12" x14ac:dyDescent="0.25">
      <c r="A18" s="11" t="s">
        <v>22</v>
      </c>
      <c r="B18" s="11">
        <v>20</v>
      </c>
      <c r="C18" s="22">
        <v>2.94</v>
      </c>
      <c r="D18" s="22">
        <f t="shared" si="1"/>
        <v>10</v>
      </c>
      <c r="E18" s="14">
        <f t="shared" si="3"/>
        <v>70.399999999999991</v>
      </c>
      <c r="F18" s="14" t="s">
        <v>13</v>
      </c>
      <c r="G18" s="14">
        <f t="shared" si="4"/>
        <v>597.20000000000005</v>
      </c>
      <c r="H18" s="22"/>
      <c r="I18" s="22">
        <f t="shared" si="2"/>
        <v>10</v>
      </c>
      <c r="J18" s="14">
        <f t="shared" si="5"/>
        <v>0</v>
      </c>
      <c r="K18" s="14" t="s">
        <v>13</v>
      </c>
      <c r="L18" s="22">
        <f t="shared" si="6"/>
        <v>0</v>
      </c>
    </row>
    <row r="19" spans="1:12" x14ac:dyDescent="0.25">
      <c r="A19" s="11" t="s">
        <v>23</v>
      </c>
      <c r="B19" s="11">
        <v>20</v>
      </c>
      <c r="C19" s="22">
        <v>3.28</v>
      </c>
      <c r="D19" s="22">
        <f t="shared" si="1"/>
        <v>10</v>
      </c>
      <c r="E19" s="14">
        <f t="shared" si="3"/>
        <v>62.199999999999996</v>
      </c>
      <c r="F19" s="14" t="s">
        <v>13</v>
      </c>
      <c r="G19" s="14">
        <f t="shared" si="4"/>
        <v>659.40000000000009</v>
      </c>
      <c r="H19" s="22"/>
      <c r="I19" s="22">
        <f t="shared" si="2"/>
        <v>10</v>
      </c>
      <c r="J19" s="14">
        <f t="shared" si="5"/>
        <v>0</v>
      </c>
      <c r="K19" s="14" t="s">
        <v>13</v>
      </c>
      <c r="L19" s="22">
        <f t="shared" si="6"/>
        <v>0</v>
      </c>
    </row>
    <row r="20" spans="1:12" x14ac:dyDescent="0.25">
      <c r="A20" s="11" t="s">
        <v>24</v>
      </c>
      <c r="B20" s="11">
        <v>20</v>
      </c>
      <c r="C20" s="22">
        <v>3.21</v>
      </c>
      <c r="D20" s="22">
        <f t="shared" si="1"/>
        <v>10</v>
      </c>
      <c r="E20" s="14">
        <f t="shared" si="3"/>
        <v>64.900000000000006</v>
      </c>
      <c r="F20" s="14" t="s">
        <v>13</v>
      </c>
      <c r="G20" s="14">
        <f t="shared" si="4"/>
        <v>724.30000000000007</v>
      </c>
      <c r="H20" s="22"/>
      <c r="I20" s="22">
        <f t="shared" si="2"/>
        <v>10</v>
      </c>
      <c r="J20" s="14">
        <f t="shared" si="5"/>
        <v>0</v>
      </c>
      <c r="K20" s="14" t="s">
        <v>13</v>
      </c>
      <c r="L20" s="22">
        <f t="shared" si="6"/>
        <v>0</v>
      </c>
    </row>
    <row r="21" spans="1:12" x14ac:dyDescent="0.25">
      <c r="A21" s="11" t="s">
        <v>25</v>
      </c>
      <c r="B21" s="11">
        <v>20</v>
      </c>
      <c r="C21" s="22">
        <v>3.65</v>
      </c>
      <c r="D21" s="22">
        <f t="shared" si="1"/>
        <v>10</v>
      </c>
      <c r="E21" s="14">
        <f t="shared" si="3"/>
        <v>68.599999999999994</v>
      </c>
      <c r="F21" s="14" t="s">
        <v>13</v>
      </c>
      <c r="G21" s="14">
        <f t="shared" si="4"/>
        <v>792.90000000000009</v>
      </c>
      <c r="H21" s="22"/>
      <c r="I21" s="22">
        <f t="shared" si="2"/>
        <v>10</v>
      </c>
      <c r="J21" s="14">
        <f t="shared" si="5"/>
        <v>0</v>
      </c>
      <c r="K21" s="14" t="s">
        <v>13</v>
      </c>
      <c r="L21" s="22">
        <f t="shared" si="6"/>
        <v>0</v>
      </c>
    </row>
    <row r="22" spans="1:12" x14ac:dyDescent="0.25">
      <c r="A22" s="11" t="s">
        <v>26</v>
      </c>
      <c r="B22" s="11">
        <v>20</v>
      </c>
      <c r="C22" s="22">
        <v>3.85</v>
      </c>
      <c r="D22" s="22">
        <f t="shared" si="1"/>
        <v>10</v>
      </c>
      <c r="E22" s="14">
        <f t="shared" si="3"/>
        <v>75</v>
      </c>
      <c r="F22" s="14" t="s">
        <v>13</v>
      </c>
      <c r="G22" s="14">
        <f t="shared" si="4"/>
        <v>867.90000000000009</v>
      </c>
      <c r="H22" s="22"/>
      <c r="I22" s="22">
        <f t="shared" si="2"/>
        <v>10</v>
      </c>
      <c r="J22" s="14">
        <f t="shared" si="5"/>
        <v>0</v>
      </c>
      <c r="K22" s="14" t="s">
        <v>13</v>
      </c>
      <c r="L22" s="22">
        <f t="shared" si="6"/>
        <v>0</v>
      </c>
    </row>
    <row r="23" spans="1:12" x14ac:dyDescent="0.25">
      <c r="A23" s="11" t="s">
        <v>27</v>
      </c>
      <c r="B23" s="11">
        <v>20</v>
      </c>
      <c r="C23" s="22">
        <v>3.95</v>
      </c>
      <c r="D23" s="22">
        <f t="shared" si="1"/>
        <v>10</v>
      </c>
      <c r="E23" s="14">
        <f t="shared" si="3"/>
        <v>78</v>
      </c>
      <c r="F23" s="14" t="s">
        <v>13</v>
      </c>
      <c r="G23" s="14">
        <f t="shared" si="4"/>
        <v>945.90000000000009</v>
      </c>
      <c r="H23" s="22"/>
      <c r="I23" s="22">
        <f t="shared" si="2"/>
        <v>10</v>
      </c>
      <c r="J23" s="14">
        <f t="shared" si="5"/>
        <v>0</v>
      </c>
      <c r="K23" s="14" t="s">
        <v>13</v>
      </c>
      <c r="L23" s="22">
        <f t="shared" si="6"/>
        <v>0</v>
      </c>
    </row>
    <row r="24" spans="1:12" x14ac:dyDescent="0.25">
      <c r="A24" s="11" t="s">
        <v>28</v>
      </c>
      <c r="B24" s="11">
        <v>20</v>
      </c>
      <c r="C24" s="22">
        <v>3.8</v>
      </c>
      <c r="D24" s="22">
        <f t="shared" si="1"/>
        <v>10</v>
      </c>
      <c r="E24" s="14">
        <f t="shared" si="3"/>
        <v>77.5</v>
      </c>
      <c r="F24" s="14" t="s">
        <v>13</v>
      </c>
      <c r="G24" s="14">
        <f t="shared" si="4"/>
        <v>1023.4000000000001</v>
      </c>
      <c r="H24" s="22"/>
      <c r="I24" s="22">
        <f t="shared" si="2"/>
        <v>10</v>
      </c>
      <c r="J24" s="14">
        <f t="shared" si="5"/>
        <v>0</v>
      </c>
      <c r="K24" s="14" t="s">
        <v>13</v>
      </c>
      <c r="L24" s="22">
        <f t="shared" si="6"/>
        <v>0</v>
      </c>
    </row>
    <row r="25" spans="1:12" x14ac:dyDescent="0.25">
      <c r="A25" s="11" t="s">
        <v>29</v>
      </c>
      <c r="B25" s="11">
        <v>20</v>
      </c>
      <c r="C25" s="22">
        <v>3.85</v>
      </c>
      <c r="D25" s="22">
        <f t="shared" si="1"/>
        <v>10</v>
      </c>
      <c r="E25" s="14">
        <f t="shared" si="3"/>
        <v>76.5</v>
      </c>
      <c r="F25" s="14" t="s">
        <v>13</v>
      </c>
      <c r="G25" s="14">
        <f t="shared" si="4"/>
        <v>1099.9000000000001</v>
      </c>
      <c r="H25" s="22"/>
      <c r="I25" s="22">
        <f t="shared" si="2"/>
        <v>10</v>
      </c>
      <c r="J25" s="14">
        <f t="shared" si="5"/>
        <v>0</v>
      </c>
      <c r="K25" s="14" t="s">
        <v>13</v>
      </c>
      <c r="L25" s="22">
        <f t="shared" si="6"/>
        <v>0</v>
      </c>
    </row>
    <row r="26" spans="1:12" x14ac:dyDescent="0.25">
      <c r="A26" s="11" t="s">
        <v>30</v>
      </c>
      <c r="B26" s="11">
        <v>20</v>
      </c>
      <c r="C26" s="22">
        <v>3.55</v>
      </c>
      <c r="D26" s="22">
        <f t="shared" si="1"/>
        <v>10</v>
      </c>
      <c r="E26" s="14">
        <f t="shared" si="3"/>
        <v>74</v>
      </c>
      <c r="F26" s="14" t="s">
        <v>13</v>
      </c>
      <c r="G26" s="14">
        <f t="shared" si="4"/>
        <v>1173.9000000000001</v>
      </c>
      <c r="H26" s="22"/>
      <c r="I26" s="22">
        <f t="shared" si="2"/>
        <v>10</v>
      </c>
      <c r="J26" s="14">
        <f t="shared" si="5"/>
        <v>0</v>
      </c>
      <c r="K26" s="14" t="s">
        <v>13</v>
      </c>
      <c r="L26" s="22">
        <f t="shared" si="6"/>
        <v>0</v>
      </c>
    </row>
    <row r="27" spans="1:12" x14ac:dyDescent="0.25">
      <c r="A27" s="11" t="s">
        <v>32</v>
      </c>
      <c r="B27" s="11">
        <v>20</v>
      </c>
      <c r="C27" s="22">
        <v>3.44</v>
      </c>
      <c r="D27" s="22">
        <f t="shared" si="1"/>
        <v>10</v>
      </c>
      <c r="E27" s="14">
        <f t="shared" si="3"/>
        <v>69.900000000000006</v>
      </c>
      <c r="F27" s="14" t="s">
        <v>13</v>
      </c>
      <c r="G27" s="14">
        <f t="shared" si="4"/>
        <v>1243.8000000000002</v>
      </c>
      <c r="H27" s="22"/>
      <c r="I27" s="22">
        <f t="shared" si="2"/>
        <v>10</v>
      </c>
      <c r="J27" s="14">
        <f t="shared" si="5"/>
        <v>0</v>
      </c>
      <c r="K27" s="14" t="s">
        <v>13</v>
      </c>
      <c r="L27" s="22">
        <f t="shared" si="6"/>
        <v>0</v>
      </c>
    </row>
    <row r="28" spans="1:12" x14ac:dyDescent="0.25">
      <c r="A28" s="11" t="s">
        <v>33</v>
      </c>
      <c r="B28" s="11">
        <v>20</v>
      </c>
      <c r="C28" s="22">
        <v>3.48</v>
      </c>
      <c r="D28" s="22">
        <f t="shared" si="1"/>
        <v>10</v>
      </c>
      <c r="E28" s="14">
        <f t="shared" si="3"/>
        <v>69.2</v>
      </c>
      <c r="F28" s="14" t="s">
        <v>13</v>
      </c>
      <c r="G28" s="14">
        <f t="shared" si="4"/>
        <v>1313.0000000000002</v>
      </c>
      <c r="H28" s="22"/>
      <c r="I28" s="22">
        <f t="shared" si="2"/>
        <v>10</v>
      </c>
      <c r="J28" s="14">
        <f t="shared" si="5"/>
        <v>0</v>
      </c>
      <c r="K28" s="14" t="s">
        <v>13</v>
      </c>
      <c r="L28" s="22">
        <f t="shared" si="6"/>
        <v>0</v>
      </c>
    </row>
    <row r="29" spans="1:12" x14ac:dyDescent="0.25">
      <c r="A29" s="11" t="s">
        <v>34</v>
      </c>
      <c r="B29" s="11">
        <v>20</v>
      </c>
      <c r="C29" s="22">
        <v>3.69</v>
      </c>
      <c r="D29" s="22">
        <f t="shared" si="1"/>
        <v>10</v>
      </c>
      <c r="E29" s="14">
        <f t="shared" si="3"/>
        <v>71.7</v>
      </c>
      <c r="F29" s="14" t="s">
        <v>13</v>
      </c>
      <c r="G29" s="14">
        <f t="shared" si="4"/>
        <v>1384.7000000000003</v>
      </c>
      <c r="H29" s="22"/>
      <c r="I29" s="22">
        <f t="shared" si="2"/>
        <v>10</v>
      </c>
      <c r="J29" s="14">
        <f t="shared" si="5"/>
        <v>0</v>
      </c>
      <c r="K29" s="14" t="s">
        <v>13</v>
      </c>
      <c r="L29" s="22">
        <f t="shared" si="6"/>
        <v>0</v>
      </c>
    </row>
    <row r="30" spans="1:12" x14ac:dyDescent="0.25">
      <c r="A30" s="24" t="s">
        <v>8</v>
      </c>
      <c r="B30" s="24"/>
      <c r="C30" s="24"/>
      <c r="D30" s="24"/>
      <c r="E30" s="24"/>
      <c r="F30" s="18" t="s">
        <v>13</v>
      </c>
      <c r="G30" s="12">
        <f>G29</f>
        <v>1384.7000000000003</v>
      </c>
      <c r="H30" s="13"/>
      <c r="I30" s="13"/>
      <c r="J30" s="13"/>
      <c r="L30" s="13"/>
    </row>
    <row r="31" spans="1:12" x14ac:dyDescent="0.25">
      <c r="A31" s="25" t="s">
        <v>14</v>
      </c>
      <c r="B31" s="25"/>
      <c r="C31" s="25"/>
      <c r="D31" s="25"/>
      <c r="E31" s="25"/>
      <c r="F31" s="25"/>
      <c r="G31" s="25"/>
      <c r="H31" s="25"/>
      <c r="I31" s="25"/>
      <c r="J31" s="25"/>
      <c r="K31" s="18" t="s">
        <v>13</v>
      </c>
      <c r="L31" s="17">
        <f>1.3*L29</f>
        <v>0</v>
      </c>
    </row>
    <row r="33" spans="7:7" x14ac:dyDescent="0.25">
      <c r="G33" s="23">
        <v>1304.47</v>
      </c>
    </row>
  </sheetData>
  <mergeCells count="9">
    <mergeCell ref="A30:E30"/>
    <mergeCell ref="A31:J31"/>
    <mergeCell ref="A1:L1"/>
    <mergeCell ref="B2:L2"/>
    <mergeCell ref="B3:F3"/>
    <mergeCell ref="H3:L3"/>
    <mergeCell ref="A5:L5"/>
    <mergeCell ref="C7:G9"/>
    <mergeCell ref="H7:L9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rua juvencio de camargo</vt:lpstr>
      <vt:lpstr>ALICE CARVALHO</vt:lpstr>
      <vt:lpstr>LEONOR PACHECO</vt:lpstr>
      <vt:lpstr>JOSÉ FERREIRA</vt:lpstr>
      <vt:lpstr>'rua juvencio de camargo'!Area_de_impressao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Usuário do Windows</cp:lastModifiedBy>
  <cp:lastPrinted>2017-08-09T17:26:59Z</cp:lastPrinted>
  <dcterms:created xsi:type="dcterms:W3CDTF">2013-10-21T17:54:15Z</dcterms:created>
  <dcterms:modified xsi:type="dcterms:W3CDTF">2018-12-07T18:03:22Z</dcterms:modified>
</cp:coreProperties>
</file>